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777\"/>
    </mc:Choice>
  </mc:AlternateContent>
  <bookViews>
    <workbookView xWindow="480" yWindow="465" windowWidth="12120" windowHeight="8700"/>
  </bookViews>
  <sheets>
    <sheet name="Додаток 1" sheetId="1" r:id="rId1"/>
  </sheets>
  <definedNames>
    <definedName name="_xlnm.Print_Titles" localSheetId="0">'Додаток 1'!$A:$J,'Додаток 1'!$4:$7</definedName>
    <definedName name="_xlnm.Print_Area" localSheetId="0">'Додаток 1'!$A$2:$J$109</definedName>
  </definedNames>
  <calcPr calcId="152511"/>
</workbook>
</file>

<file path=xl/calcChain.xml><?xml version="1.0" encoding="utf-8"?>
<calcChain xmlns="http://schemas.openxmlformats.org/spreadsheetml/2006/main">
  <c r="F79" i="1" l="1"/>
  <c r="F45" i="1"/>
  <c r="F33" i="1"/>
  <c r="K8" i="1"/>
  <c r="F103" i="1"/>
  <c r="F37" i="1"/>
  <c r="F109" i="1"/>
  <c r="F86" i="1"/>
  <c r="K38" i="1" l="1"/>
  <c r="E103" i="1"/>
</calcChain>
</file>

<file path=xl/sharedStrings.xml><?xml version="1.0" encoding="utf-8"?>
<sst xmlns="http://schemas.openxmlformats.org/spreadsheetml/2006/main" count="540" uniqueCount="193">
  <si>
    <t xml:space="preserve">                          Вартість заходу,
млн. грн
</t>
  </si>
  <si>
    <t xml:space="preserve">                                        Термін окупності
заходу,
років
</t>
  </si>
  <si>
    <t xml:space="preserve">                       №           п /п
</t>
  </si>
  <si>
    <t>Наявність  енергопаспорту будівлі або проведення  енергоаудиту та його вартість</t>
  </si>
  <si>
    <t xml:space="preserve">Теплове господарство </t>
  </si>
  <si>
    <t>(Утеплення стін/горищ/фундаментів  приміщень  бюджетних закладів,  заміна  вікон/дверей,  тощо)</t>
  </si>
  <si>
    <t>Термомодернізаця</t>
  </si>
  <si>
    <t xml:space="preserve">Засоби освітлення </t>
  </si>
  <si>
    <t>(Встановлення  енергозберігаючих  ламп внутрішнього та зовнішнього освітлення)</t>
  </si>
  <si>
    <t>Відновлювальна енергетика  та інші заходи</t>
  </si>
  <si>
    <t>(Встановлення  сонячних  колекторів  та  фотогальванічних  систем,  теплових  насосів,  рекуперативних  теплообмінників, тощо).</t>
  </si>
  <si>
    <t xml:space="preserve"> Назва заходу,
запланованого до реалізації у 2017 році
</t>
  </si>
  <si>
    <t>Встановлення індивідуального тепловогомпункту</t>
  </si>
  <si>
    <t>м.Житомир, вул. 8 Березня, 5</t>
  </si>
  <si>
    <t>ЖОЦНТ</t>
  </si>
  <si>
    <t>Утепленя стін,                                                      горища,приміщень</t>
  </si>
  <si>
    <t>Заміна дверей (6 шт)</t>
  </si>
  <si>
    <t>м.Житомир, вул. Пушкінська, 28</t>
  </si>
  <si>
    <t>Заміна вікон на металопластикові (8 шт)</t>
  </si>
  <si>
    <t>Утепленя горища приміщеня бібліотеки</t>
  </si>
  <si>
    <t>м.Житомир, вул. Пушкінська, 36</t>
  </si>
  <si>
    <t>Обласна бібліотека для дітей ЖОР</t>
  </si>
  <si>
    <t>заміна освітленя на енергозберігаючі світлодіодні панелі (310 шт)</t>
  </si>
  <si>
    <t>Житомирське музичне училище ім. В.С. Косенка</t>
  </si>
  <si>
    <t>Придбаня світлодіодних ламп (160 шт.х60,00 грн)</t>
  </si>
  <si>
    <t>Придбаня світлодіодних ламп (7 шт.х200,00 грн)</t>
  </si>
  <si>
    <t>Управління культури та туризму</t>
  </si>
  <si>
    <t>Управління охорони здоровья</t>
  </si>
  <si>
    <t>Встановлення теплового колектора для обігріву приміщення автономної котельні на електроенергії</t>
  </si>
  <si>
    <t>м.Житомир, вул. Червоного Хреста,3</t>
  </si>
  <si>
    <t>Комунальна установа "Обласна клінічна лікарня ім.О.Ф.Гербачевського" ЖОР</t>
  </si>
  <si>
    <t>Енергопаспорта виготовляються інженерною службою лікарні</t>
  </si>
  <si>
    <t>-</t>
  </si>
  <si>
    <t>5-власні кошти</t>
  </si>
  <si>
    <t>Заміна водяного лічильника в автономній котельні (2 шт)</t>
  </si>
  <si>
    <t>Ремонт насосних станцій та регламентні роботи по ремонту автономних газових котелень (2 шт)</t>
  </si>
  <si>
    <t>2-обласний бюджет</t>
  </si>
  <si>
    <t>Перепакування систем опалення</t>
  </si>
  <si>
    <t>Зміна окремих дільниць теплотраси до корпусів №1, № 2, № 5 та харчоблоку</t>
  </si>
  <si>
    <t xml:space="preserve"> 2-обласний бюджет</t>
  </si>
  <si>
    <t>1 рік</t>
  </si>
  <si>
    <t>Заміна теплових мереж в ендокринологічному, урологічному, гінекологічному відділеннях та кабінеті КТ</t>
  </si>
  <si>
    <t>Встановлення єдиного пункту обліку газу обласного бюро судово-медичної експертизи ЖОР</t>
  </si>
  <si>
    <t>м.Житомир, вул.Володимирська,10</t>
  </si>
  <si>
    <t>Обласне бюро судово-медичної експертизи ЖОР</t>
  </si>
  <si>
    <t>8</t>
  </si>
  <si>
    <t>Капітальний ремонт системи опалення</t>
  </si>
  <si>
    <t>м.Житомир, вул.Пушкінська,1</t>
  </si>
  <si>
    <t>Комунальна установа "Обласний медичний консультативно-діагностичний центр" ЖОР</t>
  </si>
  <si>
    <t>9</t>
  </si>
  <si>
    <t>Встановлення радіомодуля в газовій котельні</t>
  </si>
  <si>
    <t>м.Житомир, майдан Перемоги,10А</t>
  </si>
  <si>
    <t>ПАТ "Житомиргаз"</t>
  </si>
  <si>
    <t>+</t>
  </si>
  <si>
    <t>10</t>
  </si>
  <si>
    <t>Заміна водонагрійних котлів НИИСТУ-5 на енергоефективні котли, що працюють на біомасі</t>
  </si>
  <si>
    <t>м.Житомир, вул.Комерційна,2</t>
  </si>
  <si>
    <t>Комунальна установа "База спецмедпостачання"</t>
  </si>
  <si>
    <t>11</t>
  </si>
  <si>
    <t>Ремонт котельні (заміна теплообмінників та тепловідбиваючих дзеркал)</t>
  </si>
  <si>
    <t>12</t>
  </si>
  <si>
    <t>Заміна водогінної та теплової мережі в підвальному приміщенні та стояків</t>
  </si>
  <si>
    <t>Житомирський район, с.Станішівка, шосе Сквирське,6</t>
  </si>
  <si>
    <t>Комунальна установа "Житомирська обласна дитяча клінічна лікарня" ЖОР</t>
  </si>
  <si>
    <t>Енергетичний паспорт в наявності</t>
  </si>
  <si>
    <t>13</t>
  </si>
  <si>
    <t>Провести ревізію та ремонт тепловузлів всіх блоків</t>
  </si>
  <si>
    <t>14</t>
  </si>
  <si>
    <t>Гідрохімічна промивка системи опалення всіх корпусів (дефектний акт)</t>
  </si>
  <si>
    <t>15</t>
  </si>
  <si>
    <t>Модернізація котельні</t>
  </si>
  <si>
    <t>м.Новоград-Волинський, вул.Косачів,6б</t>
  </si>
  <si>
    <t>Медичний коледж</t>
  </si>
  <si>
    <t>16</t>
  </si>
  <si>
    <t>Заміна теплової мережі</t>
  </si>
  <si>
    <t>17</t>
  </si>
  <si>
    <t xml:space="preserve">Заміна теплових мереж </t>
  </si>
  <si>
    <t>10002 м.Житомир, вул.Фещенка Чопівського,24/4</t>
  </si>
  <si>
    <t>Комунальна установа "Обласний онкологічний диспансер" ЖОР</t>
  </si>
  <si>
    <t>так</t>
  </si>
  <si>
    <t>18</t>
  </si>
  <si>
    <t>Капітальний ремонт теплових мереж</t>
  </si>
  <si>
    <t>Україна,                  м. Житомир, вул. Кибальчича 16</t>
  </si>
  <si>
    <t>Комунальна установа "Обласний центр крові" ЖОР</t>
  </si>
  <si>
    <t>19</t>
  </si>
  <si>
    <t xml:space="preserve">Заміна котлів НИИСТУ (закінчився срок експлуатації) на котли РЕТРО </t>
  </si>
  <si>
    <t>Житомирська область, Овруцький район, с.Прилуки, вулиця Молодіжна</t>
  </si>
  <si>
    <t>Житомисрька обласна психіатрична лікарня №2 ЖОР</t>
  </si>
  <si>
    <t>Утеплення стін дитячого відділення обласного протитуберкульозного диспансеру ЖОР</t>
  </si>
  <si>
    <t>смт.Гуйва, вул.Бердичівська,64, Житомирського району</t>
  </si>
  <si>
    <t>Обласний протитуберкульозний диспансер ЖОР</t>
  </si>
  <si>
    <t>Заміна вікон та дверей обласного протитуберкульозного диспансеру ЖОР</t>
  </si>
  <si>
    <t>1-державний бюджет</t>
  </si>
  <si>
    <t>Заміна дверей у відділенні судинної хірургії, урологічному, кардіохірургічному, пульманологічному відділеннях</t>
  </si>
  <si>
    <t>Капітальний ремонт та утеплення корпусу № 5 з корегуванням проектно-кошторисної документації. Капітальний ремонт та утеплення корпусів № 1, № 2, № 3, № 4, харчоблоку з виготовленням проектно-кошторисної документації</t>
  </si>
  <si>
    <t>м.Житомир, вул. Червоного Хреста,4</t>
  </si>
  <si>
    <t>Ремонт, утеплення вентиляційних каналів, даху адміністративної будівлі, корпусу № 3, № 5, даху, стін приміщення для МРТ та градирні</t>
  </si>
  <si>
    <t xml:space="preserve"> 5-власні кошти</t>
  </si>
  <si>
    <t>Утеплення горища</t>
  </si>
  <si>
    <t>Капітальний ремонт фасаду корпусу №2 (утеплення та термоізоляція стін - 12,0 тис.м.кв.)</t>
  </si>
  <si>
    <t>Капітальний ремонт фасаду корпусу №3 (утеплення та термоізоляція стін - 12,0 тис.м.кв.)</t>
  </si>
  <si>
    <t>Капітальний ремонт будівлі (заміна вікон та дверей) корпусу №2</t>
  </si>
  <si>
    <t>Капітальний ремонт будівлі (заміна вікон та дверей) корпусу №3</t>
  </si>
  <si>
    <t>Капітальний ремонт будівлі з утепленням стін, заміною горища, заміною вікон та дверей</t>
  </si>
  <si>
    <t>Житомирський район, с.Зарічани, вул.шосе Бердичівське,3</t>
  </si>
  <si>
    <t>Обласна психіатрична лікарня №1 ЖОР</t>
  </si>
  <si>
    <t>Енергопаспорт є в наявності</t>
  </si>
  <si>
    <t>Заміна вікон</t>
  </si>
  <si>
    <t>м.Житомир, вул.Чуднівська,99</t>
  </si>
  <si>
    <t>КВНЗ "Житомирський базовий фармацевтичний коледж" Житомирської обласної ради</t>
  </si>
  <si>
    <t>Термосанація гуртожитку</t>
  </si>
  <si>
    <t>м.Житомир, вул.Шевченко,13</t>
  </si>
  <si>
    <t>КВНЗ "Житомирський медичний інститут" ЖОР</t>
  </si>
  <si>
    <t>Енергоаудит проведений в серпні 2018 року., безкоштовно, є в наявності проектна документація</t>
  </si>
  <si>
    <t>1-державний бюджет - 8,5 млн.грн., 2-обласний бюджет - 0,9 млн.грн.</t>
  </si>
  <si>
    <t>Заміна вікон на металопластикові, 11 шт</t>
  </si>
  <si>
    <t>м.Житомир, вул.Покровська</t>
  </si>
  <si>
    <t>Комунальна установа Автобаза санітарного транспорту лікувально-профілактичних закладів охорони здоров'я</t>
  </si>
  <si>
    <t>Утеплення стіни до ПАТ "Електровимірювач"</t>
  </si>
  <si>
    <t>Комунальна установа Обласний медичний центр здоров'я та спортивної медицини ЖОР</t>
  </si>
  <si>
    <t>Заміна вікон на прольотах будівлі (9 вікон)</t>
  </si>
  <si>
    <t>Капітальний ремонт покрівлі</t>
  </si>
  <si>
    <t>м.Житомир, вул.Карабельна,8</t>
  </si>
  <si>
    <t>Комунальна установа Житомирський обласний будинок дитини №1 ЖОР</t>
  </si>
  <si>
    <t>Утеплення зовнішніх стін приміщень закладу</t>
  </si>
  <si>
    <t>Заміна вікон на металопластикові</t>
  </si>
  <si>
    <t>м.Житомир, вул.Грушевського,33-А</t>
  </si>
  <si>
    <t>Комунальна установа "Житомирське обласне стоматологічне об'єднання" ЖОР</t>
  </si>
  <si>
    <t>Відсутній</t>
  </si>
  <si>
    <t>Утеплення фасаду приміщень для зберігання ліків</t>
  </si>
  <si>
    <t xml:space="preserve">Заміна вікон та дверей </t>
  </si>
  <si>
    <t>Утеплення та оздоблення лікувального та поліклінічного корпусів, заміна вікон на металопластикові, ремонт (заміна) покрівлі</t>
  </si>
  <si>
    <t>Робочий проект в наявності (інвесторська кошторисна документація) 2012 року, виготовлена колективним підприємством "Житомирпроект"</t>
  </si>
  <si>
    <t>Очікувані обсяги скорочення видатків парникових газів - 407 т/рік, зменшення витрат тепла - 381090 ккал/год, зменшення витрат тепла на інфільтрацію-294476 ккал/год, зменшення витрат газу-286165 куб.м/рік, економія електроенергії</t>
  </si>
  <si>
    <t>1059,6 тис.грн./рік</t>
  </si>
  <si>
    <t>м.Житомир, вул.Р.Шухевича ,2-А</t>
  </si>
  <si>
    <t>Комунальна установа обласне паталого-анатомічне бюро ЖОР</t>
  </si>
  <si>
    <t>Утеплення стін фасаду</t>
  </si>
  <si>
    <t>Термосанація головного корпусу</t>
  </si>
  <si>
    <t>Капітальний ремонт лікувального корпусу (заміна вікон на пластикові)</t>
  </si>
  <si>
    <t>м.Бердичів, вул.Європейська,52</t>
  </si>
  <si>
    <t>Комунальне неприбуткове підприємство "Госпіталь ветеранів війни" ЖОР</t>
  </si>
  <si>
    <t>Утеплення зовнішніх стін фасаду будівлі площею 2400 м2</t>
  </si>
  <si>
    <t>Комунальна установа "Житомирський обласний центр крові" ЖОР</t>
  </si>
  <si>
    <t xml:space="preserve"> Заміна вікон на металопласти-кові енерго-зберігаючі  76шт./253,5 м2</t>
  </si>
  <si>
    <t>Управління охорони здоров'я</t>
  </si>
  <si>
    <t>Заміна ламп розжарювання на енергозберігаючі</t>
  </si>
  <si>
    <t>Установка освітлення спортивної зали</t>
  </si>
  <si>
    <t>м.Житомир, вул.В.Бердичівська,46/15</t>
  </si>
  <si>
    <t>Проведений в серпні 2018 року, безкоштовно</t>
  </si>
  <si>
    <t>Встановлення енергозберігаючих ламп внутрішнього та зовнішнього освітлення</t>
  </si>
  <si>
    <t>Житомирська область, м.Коростишів, Лісовий масив,7</t>
  </si>
  <si>
    <t>Обласний протитуберкульозний санаторій для дорослих "Лісова казка" ЖОР</t>
  </si>
  <si>
    <t>Встановлення енергозберігаючих ламп внутрішнього освітлення</t>
  </si>
  <si>
    <t>111,0 тис.квт/год</t>
  </si>
  <si>
    <t>Заміна ламп розжарювання зовнішнього освітлення території лікарні на енергоефективні</t>
  </si>
  <si>
    <t>Житомирський район, с.Станишівка, шосе Сквирське, 6</t>
  </si>
  <si>
    <t>Комунальна установа “Житомирська обласна дитяча клінічна лікарня” Житомирської обласної ради</t>
  </si>
  <si>
    <t>1,7 тис.квт/год</t>
  </si>
  <si>
    <t>Заміна на енергозберігаючі лампи та світильники</t>
  </si>
  <si>
    <t>м.Житомир, вул. Р.Шухевича,2А</t>
  </si>
  <si>
    <t>Комунальна установа Житомирський обласний перинатальний центр ЖОР</t>
  </si>
  <si>
    <t xml:space="preserve">Встановлення енергозберігаючих ламп </t>
  </si>
  <si>
    <t xml:space="preserve">м.Новоград-Волинський, вул.І.Мамайчука,10 вул.Ушакова,10 вул.Косачів,6б       </t>
  </si>
  <si>
    <t>Заміна ламп накалювання на енергозберігаючі в кількості 60 штук</t>
  </si>
  <si>
    <t>Навчальний корпус №1 м.Бердичів,вул.Шевченка,14; корпус №3 м.Бердичів, вул.В.Чорновола,2</t>
  </si>
  <si>
    <t>КВНЗ "Бердичівський медичний коледж" ЖОР</t>
  </si>
  <si>
    <t>Встановлення дизель-генератора з автоматичним включенням для електропостачання відділень: анестезіології та операційних блоків в лікувальному корпусі лікарні.</t>
  </si>
  <si>
    <t>Робочий проект 2014 року в наявності, виготовлений КП «Житомирпроект»</t>
  </si>
  <si>
    <t>Встановлення сонячних колекторів на даху лікарні (підігрів гарячого водопостачання).</t>
  </si>
  <si>
    <t>1100 Гкал</t>
  </si>
  <si>
    <t xml:space="preserve">                                   </t>
  </si>
  <si>
    <t>Управління освіти і науки</t>
  </si>
  <si>
    <t>Переведення  котельні на альтернативний  вид  палива</t>
  </si>
  <si>
    <t>Комунальний заклад
«Житомирський обласний ліцей-інтернат для обдарованих дітей» Житомирської обласної ради (10007,
м. Житомир,
вул. Коростишівська, 15)</t>
  </si>
  <si>
    <t>управління освіти і науки ОДА</t>
  </si>
  <si>
    <t>Гришковецька гімназія Бердичівської районної ради Житомирської області (13337 Україна, Житомирська область, Бердичівський район, смт Гришківці, вул. Червоний Промінь, 3</t>
  </si>
  <si>
    <r>
      <t xml:space="preserve">Місце впровадження заходу
</t>
    </r>
    <r>
      <rPr>
        <sz val="10"/>
        <rFont val="Times New Roman"/>
        <family val="1"/>
        <charset val="204"/>
      </rPr>
      <t>(адреса)</t>
    </r>
    <r>
      <rPr>
        <b/>
        <sz val="10"/>
        <rFont val="Times New Roman"/>
        <family val="1"/>
        <charset val="204"/>
      </rPr>
      <t xml:space="preserve">
</t>
    </r>
  </si>
  <si>
    <t>Замовник  виконання  заходу</t>
  </si>
  <si>
    <t xml:space="preserve">Заходи  з  енергозбереження   на об'єктах спільної комунальної власності обласної ради,  заплановані  до  виконання  у  2019 році  </t>
  </si>
  <si>
    <t>Додаток 1</t>
  </si>
  <si>
    <t>додаток до порядку використанняя коштів на заходи з енерго збереження на обєктах бюджетної та комунальної сфери, що вінансуються за рахунок коштів обласного бюджету</t>
  </si>
  <si>
    <t>Переведення  котелень на альтернативні  види  палива,  або їх модернізація,  заміна теплових  мереж,  встановлення  індивідуальних  теплових  пунктів,  регуляторів та засобів  обліку  теплової енергії тощо</t>
  </si>
  <si>
    <t>2- обласний бюджет</t>
  </si>
  <si>
    <t>відсутній</t>
  </si>
  <si>
    <t xml:space="preserve"> Обсяг економії ПЕР, т умов. палив
</t>
  </si>
  <si>
    <t>Джерела та обсяги фінансування, (1-держбюджет; 2-облбюджет; 3-місбюджет; 4-кредити, гранти, позики тощо; 5-власкошти) млн.грн.</t>
  </si>
  <si>
    <t xml:space="preserve">                         Розрахунковий економічний ефект від впровадження заходу, млн. грн
</t>
  </si>
  <si>
    <t>Заміна вікон у відділеннях лікарні (корп.№1, №2, №3, №4)</t>
  </si>
  <si>
    <t>4-кредити,гранти,позики -760,0; 2-облбюджет-9646,0</t>
  </si>
  <si>
    <t>Термомодернізація фасаду, утеплення даху, заміна вікон та віконих блоків, заміна дверних блоків, теплоізоляція цокольного перекриття, модернізація системи внутрішнього освітлення, реконструкція котельні.</t>
  </si>
  <si>
    <t>Енергоаудит проведений у січні 2019р. Вартість 35,640 тис.грн</t>
  </si>
  <si>
    <t>Зменшення викидів СО2 в розмірі 142,48тон/рік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</si>
</sst>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_ ;[Red]\-#,##0.0\ "/>
  </numFmts>
  <fonts count="2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59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9" fontId="7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1" fillId="4" borderId="3" xfId="0" applyFont="1" applyFill="1" applyBorder="1" applyAlignment="1">
      <alignment horizontal="left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64" fontId="15" fillId="0" borderId="4" xfId="0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0" fillId="0" borderId="0" xfId="0" applyBorder="1"/>
    <xf numFmtId="164" fontId="16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5" fillId="0" borderId="9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164" fontId="16" fillId="0" borderId="14" xfId="1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9" fontId="15" fillId="0" borderId="4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6" fillId="0" borderId="5" xfId="1" applyNumberFormat="1" applyFont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/>
    </xf>
    <xf numFmtId="165" fontId="15" fillId="0" borderId="27" xfId="0" applyNumberFormat="1" applyFont="1" applyBorder="1" applyAlignment="1">
      <alignment horizontal="center" vertical="center" wrapText="1"/>
    </xf>
    <xf numFmtId="0" fontId="15" fillId="0" borderId="27" xfId="0" applyNumberFormat="1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5" fillId="0" borderId="28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164" fontId="7" fillId="0" borderId="27" xfId="1" applyNumberFormat="1" applyFont="1" applyBorder="1" applyAlignment="1">
      <alignment horizontal="center" vertical="center" wrapText="1"/>
    </xf>
    <xf numFmtId="164" fontId="7" fillId="0" borderId="29" xfId="1" applyNumberFormat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/>
    <xf numFmtId="164" fontId="1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164" fontId="17" fillId="0" borderId="4" xfId="1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25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109"/>
  <sheetViews>
    <sheetView showGridLines="0" tabSelected="1" topLeftCell="A76" zoomScaleNormal="100" workbookViewId="0">
      <selection activeCell="G78" sqref="G78"/>
    </sheetView>
  </sheetViews>
  <sheetFormatPr defaultRowHeight="30.75" customHeight="1" x14ac:dyDescent="0.2"/>
  <cols>
    <col min="1" max="1" width="7.5703125" style="1" customWidth="1"/>
    <col min="2" max="2" width="31.28515625" style="8" customWidth="1"/>
    <col min="3" max="3" width="28.42578125" style="1" customWidth="1"/>
    <col min="4" max="4" width="26.28515625" style="1" customWidth="1"/>
    <col min="5" max="5" width="17.140625" style="1" customWidth="1"/>
    <col min="6" max="6" width="10.5703125" style="1" customWidth="1"/>
    <col min="7" max="7" width="19.140625" style="1" customWidth="1"/>
    <col min="8" max="8" width="26.85546875" style="3" customWidth="1"/>
    <col min="9" max="9" width="18.7109375" style="1" customWidth="1"/>
    <col min="10" max="10" width="16.5703125" style="1" customWidth="1"/>
    <col min="11" max="16384" width="9.140625" style="1"/>
  </cols>
  <sheetData>
    <row r="1" spans="1:236" s="17" customFormat="1" ht="23.25" customHeight="1" x14ac:dyDescent="0.2">
      <c r="A1" s="15"/>
      <c r="B1" s="15"/>
      <c r="C1" s="15"/>
      <c r="D1" s="15"/>
      <c r="E1" s="15"/>
      <c r="F1" s="15"/>
      <c r="G1" s="15"/>
      <c r="H1" s="15"/>
      <c r="I1" s="18"/>
      <c r="J1" s="19" t="s">
        <v>180</v>
      </c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</row>
    <row r="2" spans="1:236" s="12" customFormat="1" ht="54.75" customHeight="1" x14ac:dyDescent="0.2">
      <c r="A2" s="6"/>
      <c r="B2" s="7"/>
      <c r="C2" s="6"/>
      <c r="D2" s="6"/>
      <c r="E2" s="6"/>
      <c r="F2" s="6"/>
      <c r="G2" s="6"/>
      <c r="H2" s="16"/>
      <c r="I2" s="145" t="s">
        <v>181</v>
      </c>
      <c r="J2" s="14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44"/>
    </row>
    <row r="3" spans="1:236" ht="27" customHeight="1" thickBot="1" x14ac:dyDescent="0.25">
      <c r="A3" s="148" t="s">
        <v>179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236" ht="12.75" x14ac:dyDescent="0.2">
      <c r="A4" s="154" t="s">
        <v>2</v>
      </c>
      <c r="B4" s="156" t="s">
        <v>11</v>
      </c>
      <c r="C4" s="146" t="s">
        <v>177</v>
      </c>
      <c r="D4" s="146" t="s">
        <v>178</v>
      </c>
      <c r="E4" s="146" t="s">
        <v>3</v>
      </c>
      <c r="F4" s="146" t="s">
        <v>0</v>
      </c>
      <c r="G4" s="146" t="s">
        <v>185</v>
      </c>
      <c r="H4" s="143" t="s">
        <v>186</v>
      </c>
      <c r="I4" s="146" t="s">
        <v>187</v>
      </c>
      <c r="J4" s="152" t="s">
        <v>1</v>
      </c>
    </row>
    <row r="5" spans="1:236" ht="12.75" x14ac:dyDescent="0.2">
      <c r="A5" s="155"/>
      <c r="B5" s="157"/>
      <c r="C5" s="147"/>
      <c r="D5" s="147"/>
      <c r="E5" s="147"/>
      <c r="F5" s="147"/>
      <c r="G5" s="147"/>
      <c r="H5" s="144"/>
      <c r="I5" s="147"/>
      <c r="J5" s="153"/>
    </row>
    <row r="6" spans="1:236" ht="72.75" customHeight="1" x14ac:dyDescent="0.2">
      <c r="A6" s="155"/>
      <c r="B6" s="158"/>
      <c r="C6" s="147"/>
      <c r="D6" s="147"/>
      <c r="E6" s="147"/>
      <c r="F6" s="147"/>
      <c r="G6" s="147"/>
      <c r="H6" s="144"/>
      <c r="I6" s="147"/>
      <c r="J6" s="153"/>
    </row>
    <row r="7" spans="1:236" s="2" customFormat="1" ht="15.75" thickBot="1" x14ac:dyDescent="0.25">
      <c r="A7" s="80">
        <v>1</v>
      </c>
      <c r="B7" s="81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2">
        <v>9</v>
      </c>
      <c r="J7" s="83">
        <v>10</v>
      </c>
      <c r="K7" s="9"/>
      <c r="L7" s="9"/>
    </row>
    <row r="8" spans="1:236" s="4" customFormat="1" ht="18.75" thickBot="1" x14ac:dyDescent="0.3">
      <c r="A8" s="149" t="s">
        <v>4</v>
      </c>
      <c r="B8" s="150"/>
      <c r="C8" s="150"/>
      <c r="D8" s="150"/>
      <c r="E8" s="150"/>
      <c r="F8" s="150"/>
      <c r="G8" s="150"/>
      <c r="H8" s="150"/>
      <c r="I8" s="150"/>
      <c r="J8" s="151"/>
      <c r="K8" s="119">
        <f>F11+F16+F17+F18+F19+F20+F21+F22+F23+F24+F25+F26+F27+F28+F29+F30+F31+F32</f>
        <v>9.7054999999999989</v>
      </c>
      <c r="L8" s="10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</row>
    <row r="9" spans="1:236" s="5" customFormat="1" ht="34.5" customHeight="1" x14ac:dyDescent="0.2">
      <c r="A9" s="127" t="s">
        <v>182</v>
      </c>
      <c r="B9" s="128"/>
      <c r="C9" s="128"/>
      <c r="D9" s="128"/>
      <c r="E9" s="128"/>
      <c r="F9" s="128"/>
      <c r="G9" s="128"/>
      <c r="H9" s="128"/>
      <c r="I9" s="128"/>
      <c r="J9" s="129"/>
      <c r="K9" s="114"/>
      <c r="L9" s="11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</row>
    <row r="10" spans="1:236" s="5" customFormat="1" ht="21.75" customHeight="1" x14ac:dyDescent="0.2">
      <c r="A10" s="130" t="s">
        <v>26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14"/>
      <c r="L10" s="11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</row>
    <row r="11" spans="1:236" ht="47.25" x14ac:dyDescent="0.2">
      <c r="A11" s="66"/>
      <c r="B11" s="34" t="s">
        <v>12</v>
      </c>
      <c r="C11" s="34" t="s">
        <v>13</v>
      </c>
      <c r="D11" s="41" t="s">
        <v>14</v>
      </c>
      <c r="E11" s="42" t="s">
        <v>184</v>
      </c>
      <c r="F11" s="43">
        <v>0.67700000000000005</v>
      </c>
      <c r="G11" s="41"/>
      <c r="H11" s="41" t="s">
        <v>183</v>
      </c>
      <c r="I11" s="41"/>
      <c r="J11" s="95"/>
      <c r="K11" s="115"/>
    </row>
    <row r="12" spans="1:236" ht="15.75" x14ac:dyDescent="0.2">
      <c r="A12" s="67"/>
      <c r="B12" s="46"/>
      <c r="C12" s="46"/>
      <c r="D12" s="40"/>
      <c r="E12" s="47"/>
      <c r="F12" s="65"/>
      <c r="G12" s="40"/>
      <c r="H12" s="40"/>
      <c r="I12" s="40"/>
      <c r="J12" s="93"/>
      <c r="K12" s="115"/>
    </row>
    <row r="13" spans="1:236" ht="15.75" x14ac:dyDescent="0.2">
      <c r="A13" s="130" t="s">
        <v>27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15"/>
    </row>
    <row r="14" spans="1:236" customFormat="1" ht="78.75" x14ac:dyDescent="0.2">
      <c r="A14" s="68">
        <v>1</v>
      </c>
      <c r="B14" s="35" t="s">
        <v>28</v>
      </c>
      <c r="C14" s="35" t="s">
        <v>29</v>
      </c>
      <c r="D14" s="21" t="s">
        <v>30</v>
      </c>
      <c r="E14" s="21" t="s">
        <v>31</v>
      </c>
      <c r="F14" s="123">
        <v>5.0000000000000001E-3</v>
      </c>
      <c r="G14" s="21"/>
      <c r="H14" s="21" t="s">
        <v>33</v>
      </c>
      <c r="I14" s="21" t="s">
        <v>32</v>
      </c>
      <c r="J14" s="96">
        <v>1</v>
      </c>
      <c r="K14" s="116"/>
    </row>
    <row r="15" spans="1:236" customFormat="1" ht="78.75" x14ac:dyDescent="0.2">
      <c r="A15" s="68">
        <v>2</v>
      </c>
      <c r="B15" s="35" t="s">
        <v>34</v>
      </c>
      <c r="C15" s="35" t="s">
        <v>29</v>
      </c>
      <c r="D15" s="21" t="s">
        <v>30</v>
      </c>
      <c r="E15" s="21" t="s">
        <v>31</v>
      </c>
      <c r="F15" s="123">
        <v>5.1999999999999998E-2</v>
      </c>
      <c r="G15" s="21"/>
      <c r="H15" s="21" t="s">
        <v>33</v>
      </c>
      <c r="I15" s="21" t="s">
        <v>32</v>
      </c>
      <c r="J15" s="96">
        <v>1.5</v>
      </c>
      <c r="K15" s="116"/>
    </row>
    <row r="16" spans="1:236" customFormat="1" ht="78.75" x14ac:dyDescent="0.2">
      <c r="A16" s="68">
        <v>3</v>
      </c>
      <c r="B16" s="35" t="s">
        <v>35</v>
      </c>
      <c r="C16" s="35" t="s">
        <v>29</v>
      </c>
      <c r="D16" s="21" t="s">
        <v>30</v>
      </c>
      <c r="E16" s="21" t="s">
        <v>31</v>
      </c>
      <c r="F16" s="27">
        <v>0.25</v>
      </c>
      <c r="G16" s="21"/>
      <c r="H16" s="21" t="s">
        <v>36</v>
      </c>
      <c r="I16" s="21" t="s">
        <v>32</v>
      </c>
      <c r="J16" s="96">
        <v>1</v>
      </c>
      <c r="K16" s="116"/>
    </row>
    <row r="17" spans="1:11" customFormat="1" ht="78.75" x14ac:dyDescent="0.2">
      <c r="A17" s="68">
        <v>4</v>
      </c>
      <c r="B17" s="36" t="s">
        <v>37</v>
      </c>
      <c r="C17" s="35" t="s">
        <v>29</v>
      </c>
      <c r="D17" s="21" t="s">
        <v>30</v>
      </c>
      <c r="E17" s="21" t="s">
        <v>31</v>
      </c>
      <c r="F17" s="27">
        <v>0.12</v>
      </c>
      <c r="G17" s="21"/>
      <c r="H17" s="21" t="s">
        <v>36</v>
      </c>
      <c r="I17" s="21" t="s">
        <v>32</v>
      </c>
      <c r="J17" s="96">
        <v>1</v>
      </c>
      <c r="K17" s="116"/>
    </row>
    <row r="18" spans="1:11" customFormat="1" ht="78.75" x14ac:dyDescent="0.2">
      <c r="A18" s="69">
        <v>5</v>
      </c>
      <c r="B18" s="35" t="s">
        <v>38</v>
      </c>
      <c r="C18" s="35" t="s">
        <v>29</v>
      </c>
      <c r="D18" s="21" t="s">
        <v>30</v>
      </c>
      <c r="E18" s="21" t="s">
        <v>31</v>
      </c>
      <c r="F18" s="27">
        <v>0.35</v>
      </c>
      <c r="G18" s="21"/>
      <c r="H18" s="21" t="s">
        <v>39</v>
      </c>
      <c r="I18" s="21"/>
      <c r="J18" s="96" t="s">
        <v>40</v>
      </c>
      <c r="K18" s="116"/>
    </row>
    <row r="19" spans="1:11" customFormat="1" ht="78.75" x14ac:dyDescent="0.2">
      <c r="A19" s="68">
        <v>6</v>
      </c>
      <c r="B19" s="35" t="s">
        <v>41</v>
      </c>
      <c r="C19" s="35" t="s">
        <v>29</v>
      </c>
      <c r="D19" s="21" t="s">
        <v>30</v>
      </c>
      <c r="E19" s="21" t="s">
        <v>31</v>
      </c>
      <c r="F19" s="30">
        <v>1.8499999999999999E-2</v>
      </c>
      <c r="G19" s="20"/>
      <c r="H19" s="20" t="s">
        <v>36</v>
      </c>
      <c r="I19" s="20"/>
      <c r="J19" s="97" t="s">
        <v>40</v>
      </c>
      <c r="K19" s="116"/>
    </row>
    <row r="20" spans="1:11" customFormat="1" ht="63" x14ac:dyDescent="0.2">
      <c r="A20" s="68">
        <v>7</v>
      </c>
      <c r="B20" s="35" t="s">
        <v>42</v>
      </c>
      <c r="C20" s="35" t="s">
        <v>43</v>
      </c>
      <c r="D20" s="21" t="s">
        <v>44</v>
      </c>
      <c r="E20" s="42" t="s">
        <v>184</v>
      </c>
      <c r="F20" s="27">
        <v>0.05</v>
      </c>
      <c r="G20" s="21"/>
      <c r="H20" s="21" t="s">
        <v>36</v>
      </c>
      <c r="I20" s="21" t="s">
        <v>32</v>
      </c>
      <c r="J20" s="96" t="s">
        <v>32</v>
      </c>
      <c r="K20" s="116"/>
    </row>
    <row r="21" spans="1:11" customFormat="1" ht="78.75" x14ac:dyDescent="0.2">
      <c r="A21" s="70" t="s">
        <v>45</v>
      </c>
      <c r="B21" s="35" t="s">
        <v>46</v>
      </c>
      <c r="C21" s="35" t="s">
        <v>47</v>
      </c>
      <c r="D21" s="21" t="s">
        <v>48</v>
      </c>
      <c r="E21" s="42" t="s">
        <v>184</v>
      </c>
      <c r="F21" s="27">
        <v>1.1399999999999999</v>
      </c>
      <c r="G21" s="21">
        <v>5.71</v>
      </c>
      <c r="H21" s="21" t="s">
        <v>36</v>
      </c>
      <c r="I21" s="21">
        <v>7.8E-2</v>
      </c>
      <c r="J21" s="96">
        <v>14.6</v>
      </c>
      <c r="K21" s="116"/>
    </row>
    <row r="22" spans="1:11" customFormat="1" ht="31.5" x14ac:dyDescent="0.2">
      <c r="A22" s="70" t="s">
        <v>49</v>
      </c>
      <c r="B22" s="35" t="s">
        <v>50</v>
      </c>
      <c r="C22" s="35" t="s">
        <v>51</v>
      </c>
      <c r="D22" s="21" t="s">
        <v>52</v>
      </c>
      <c r="E22" s="21" t="s">
        <v>53</v>
      </c>
      <c r="F22" s="27">
        <v>0.3</v>
      </c>
      <c r="G22" s="21" t="s">
        <v>32</v>
      </c>
      <c r="H22" s="21" t="s">
        <v>36</v>
      </c>
      <c r="I22" s="21" t="s">
        <v>32</v>
      </c>
      <c r="J22" s="96" t="s">
        <v>32</v>
      </c>
      <c r="K22" s="116"/>
    </row>
    <row r="23" spans="1:11" customFormat="1" ht="63" x14ac:dyDescent="0.2">
      <c r="A23" s="70" t="s">
        <v>54</v>
      </c>
      <c r="B23" s="35" t="s">
        <v>55</v>
      </c>
      <c r="C23" s="35" t="s">
        <v>56</v>
      </c>
      <c r="D23" s="21" t="s">
        <v>57</v>
      </c>
      <c r="E23" s="21" t="s">
        <v>53</v>
      </c>
      <c r="F23" s="27">
        <v>1.2</v>
      </c>
      <c r="G23" s="21" t="s">
        <v>32</v>
      </c>
      <c r="H23" s="21" t="s">
        <v>36</v>
      </c>
      <c r="I23" s="21" t="s">
        <v>32</v>
      </c>
      <c r="J23" s="96">
        <v>0.3</v>
      </c>
      <c r="K23" s="116"/>
    </row>
    <row r="24" spans="1:11" customFormat="1" ht="47.25" x14ac:dyDescent="0.2">
      <c r="A24" s="70" t="s">
        <v>58</v>
      </c>
      <c r="B24" s="35" t="s">
        <v>59</v>
      </c>
      <c r="C24" s="35" t="s">
        <v>56</v>
      </c>
      <c r="D24" s="21" t="s">
        <v>57</v>
      </c>
      <c r="E24" s="21" t="s">
        <v>53</v>
      </c>
      <c r="F24" s="27">
        <v>0.05</v>
      </c>
      <c r="G24" s="21" t="s">
        <v>32</v>
      </c>
      <c r="H24" s="21" t="s">
        <v>36</v>
      </c>
      <c r="I24" s="21" t="s">
        <v>32</v>
      </c>
      <c r="J24" s="96"/>
      <c r="K24" s="116"/>
    </row>
    <row r="25" spans="1:11" customFormat="1" ht="63" x14ac:dyDescent="0.2">
      <c r="A25" s="70" t="s">
        <v>60</v>
      </c>
      <c r="B25" s="35" t="s">
        <v>61</v>
      </c>
      <c r="C25" s="35" t="s">
        <v>62</v>
      </c>
      <c r="D25" s="21" t="s">
        <v>63</v>
      </c>
      <c r="E25" s="21" t="s">
        <v>64</v>
      </c>
      <c r="F25" s="27">
        <v>0.8</v>
      </c>
      <c r="G25" s="21" t="s">
        <v>32</v>
      </c>
      <c r="H25" s="21" t="s">
        <v>36</v>
      </c>
      <c r="I25" s="21" t="s">
        <v>32</v>
      </c>
      <c r="J25" s="98" t="s">
        <v>32</v>
      </c>
      <c r="K25" s="116"/>
    </row>
    <row r="26" spans="1:11" customFormat="1" ht="63" x14ac:dyDescent="0.2">
      <c r="A26" s="70" t="s">
        <v>65</v>
      </c>
      <c r="B26" s="35" t="s">
        <v>66</v>
      </c>
      <c r="C26" s="35" t="s">
        <v>62</v>
      </c>
      <c r="D26" s="21" t="s">
        <v>63</v>
      </c>
      <c r="E26" s="21" t="s">
        <v>64</v>
      </c>
      <c r="F26" s="27">
        <v>0.02</v>
      </c>
      <c r="G26" s="21" t="s">
        <v>32</v>
      </c>
      <c r="H26" s="21" t="s">
        <v>36</v>
      </c>
      <c r="I26" s="21" t="s">
        <v>32</v>
      </c>
      <c r="J26" s="98" t="s">
        <v>32</v>
      </c>
      <c r="K26" s="116"/>
    </row>
    <row r="27" spans="1:11" customFormat="1" ht="63" x14ac:dyDescent="0.2">
      <c r="A27" s="70" t="s">
        <v>67</v>
      </c>
      <c r="B27" s="35" t="s">
        <v>68</v>
      </c>
      <c r="C27" s="35" t="s">
        <v>62</v>
      </c>
      <c r="D27" s="21" t="s">
        <v>63</v>
      </c>
      <c r="E27" s="21" t="s">
        <v>64</v>
      </c>
      <c r="F27" s="27">
        <v>0.5</v>
      </c>
      <c r="G27" s="21" t="s">
        <v>32</v>
      </c>
      <c r="H27" s="21" t="s">
        <v>36</v>
      </c>
      <c r="I27" s="21" t="s">
        <v>32</v>
      </c>
      <c r="J27" s="98" t="s">
        <v>32</v>
      </c>
      <c r="K27" s="116"/>
    </row>
    <row r="28" spans="1:11" customFormat="1" ht="31.5" x14ac:dyDescent="0.2">
      <c r="A28" s="70" t="s">
        <v>69</v>
      </c>
      <c r="B28" s="35" t="s">
        <v>70</v>
      </c>
      <c r="C28" s="35" t="s">
        <v>71</v>
      </c>
      <c r="D28" s="21" t="s">
        <v>72</v>
      </c>
      <c r="E28" s="42" t="s">
        <v>184</v>
      </c>
      <c r="F28" s="27">
        <v>0.5</v>
      </c>
      <c r="G28" s="21" t="s">
        <v>32</v>
      </c>
      <c r="H28" s="21" t="s">
        <v>36</v>
      </c>
      <c r="I28" s="21" t="s">
        <v>32</v>
      </c>
      <c r="J28" s="96" t="s">
        <v>32</v>
      </c>
      <c r="K28" s="116"/>
    </row>
    <row r="29" spans="1:11" customFormat="1" ht="31.5" x14ac:dyDescent="0.2">
      <c r="A29" s="70" t="s">
        <v>73</v>
      </c>
      <c r="B29" s="35" t="s">
        <v>74</v>
      </c>
      <c r="C29" s="35" t="s">
        <v>71</v>
      </c>
      <c r="D29" s="21" t="s">
        <v>72</v>
      </c>
      <c r="E29" s="42" t="s">
        <v>184</v>
      </c>
      <c r="F29" s="27">
        <v>0.18</v>
      </c>
      <c r="G29" s="21" t="s">
        <v>32</v>
      </c>
      <c r="H29" s="21" t="s">
        <v>36</v>
      </c>
      <c r="I29" s="21" t="s">
        <v>32</v>
      </c>
      <c r="J29" s="99" t="s">
        <v>32</v>
      </c>
      <c r="K29" s="116"/>
    </row>
    <row r="30" spans="1:11" customFormat="1" ht="47.25" x14ac:dyDescent="0.2">
      <c r="A30" s="70" t="s">
        <v>75</v>
      </c>
      <c r="B30" s="35" t="s">
        <v>76</v>
      </c>
      <c r="C30" s="35" t="s">
        <v>77</v>
      </c>
      <c r="D30" s="21" t="s">
        <v>78</v>
      </c>
      <c r="E30" s="21" t="s">
        <v>79</v>
      </c>
      <c r="F30" s="27">
        <v>2.6</v>
      </c>
      <c r="G30" s="22">
        <v>0.16</v>
      </c>
      <c r="H30" s="21" t="s">
        <v>36</v>
      </c>
      <c r="I30" s="21">
        <v>0.21</v>
      </c>
      <c r="J30" s="99">
        <v>12.3</v>
      </c>
      <c r="K30" s="116"/>
    </row>
    <row r="31" spans="1:11" customFormat="1" ht="47.25" x14ac:dyDescent="0.2">
      <c r="A31" s="70" t="s">
        <v>80</v>
      </c>
      <c r="B31" s="35" t="s">
        <v>81</v>
      </c>
      <c r="C31" s="35" t="s">
        <v>82</v>
      </c>
      <c r="D31" s="21" t="s">
        <v>83</v>
      </c>
      <c r="E31" s="42" t="s">
        <v>184</v>
      </c>
      <c r="F31" s="27">
        <v>0.35</v>
      </c>
      <c r="G31" s="22" t="s">
        <v>32</v>
      </c>
      <c r="H31" s="21" t="s">
        <v>36</v>
      </c>
      <c r="I31" s="21" t="s">
        <v>32</v>
      </c>
      <c r="J31" s="99" t="s">
        <v>32</v>
      </c>
      <c r="K31" s="116"/>
    </row>
    <row r="32" spans="1:11" customFormat="1" ht="63" x14ac:dyDescent="0.2">
      <c r="A32" s="70" t="s">
        <v>84</v>
      </c>
      <c r="B32" s="35" t="s">
        <v>85</v>
      </c>
      <c r="C32" s="35" t="s">
        <v>86</v>
      </c>
      <c r="D32" s="21" t="s">
        <v>87</v>
      </c>
      <c r="E32" s="42" t="s">
        <v>184</v>
      </c>
      <c r="F32" s="27">
        <v>0.6</v>
      </c>
      <c r="G32" s="22">
        <v>0.4</v>
      </c>
      <c r="H32" s="21" t="s">
        <v>36</v>
      </c>
      <c r="I32" s="21">
        <v>0.8</v>
      </c>
      <c r="J32" s="99" t="s">
        <v>40</v>
      </c>
      <c r="K32" s="116"/>
    </row>
    <row r="33" spans="1:45" customFormat="1" ht="15.75" x14ac:dyDescent="0.2">
      <c r="A33" s="70"/>
      <c r="B33" s="21"/>
      <c r="C33" s="21"/>
      <c r="D33" s="21"/>
      <c r="E33" s="21"/>
      <c r="F33" s="63">
        <f>SUM(F16:F32)</f>
        <v>9.0284999999999975</v>
      </c>
      <c r="G33" s="22"/>
      <c r="H33" s="21"/>
      <c r="I33" s="21"/>
      <c r="J33" s="99"/>
      <c r="K33" s="116"/>
    </row>
    <row r="34" spans="1:45" customFormat="1" ht="22.5" customHeight="1" x14ac:dyDescent="0.2">
      <c r="A34" s="141" t="s">
        <v>172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16"/>
    </row>
    <row r="35" spans="1:45" s="5" customFormat="1" ht="141.75" customHeight="1" x14ac:dyDescent="0.2">
      <c r="A35" s="71">
        <v>1</v>
      </c>
      <c r="B35" s="37" t="s">
        <v>173</v>
      </c>
      <c r="C35" s="37" t="s">
        <v>174</v>
      </c>
      <c r="D35" s="37" t="s">
        <v>175</v>
      </c>
      <c r="E35" s="42" t="s">
        <v>184</v>
      </c>
      <c r="F35" s="92">
        <v>5.2030000000000003</v>
      </c>
      <c r="G35" s="23" t="s">
        <v>32</v>
      </c>
      <c r="H35" s="23" t="s">
        <v>189</v>
      </c>
      <c r="I35" s="23" t="s">
        <v>32</v>
      </c>
      <c r="J35" s="100" t="s">
        <v>32</v>
      </c>
      <c r="K35" s="117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</row>
    <row r="36" spans="1:45" s="14" customFormat="1" ht="128.25" customHeight="1" x14ac:dyDescent="0.2">
      <c r="A36" s="71">
        <v>2</v>
      </c>
      <c r="B36" s="37" t="s">
        <v>173</v>
      </c>
      <c r="C36" s="37" t="s">
        <v>176</v>
      </c>
      <c r="D36" s="37" t="s">
        <v>175</v>
      </c>
      <c r="E36" s="42" t="s">
        <v>184</v>
      </c>
      <c r="F36" s="92">
        <v>5.2030000000000003</v>
      </c>
      <c r="G36" s="23" t="s">
        <v>32</v>
      </c>
      <c r="H36" s="23" t="s">
        <v>189</v>
      </c>
      <c r="I36" s="23" t="s">
        <v>32</v>
      </c>
      <c r="J36" s="100" t="s">
        <v>32</v>
      </c>
      <c r="K36" s="117"/>
    </row>
    <row r="37" spans="1:45" customFormat="1" ht="16.5" thickBot="1" x14ac:dyDescent="0.25">
      <c r="A37" s="84"/>
      <c r="B37" s="57"/>
      <c r="C37" s="57"/>
      <c r="D37" s="57"/>
      <c r="E37" s="57"/>
      <c r="F37" s="85">
        <f>F35+F36</f>
        <v>10.406000000000001</v>
      </c>
      <c r="G37" s="86"/>
      <c r="H37" s="57"/>
      <c r="I37" s="57"/>
      <c r="J37" s="101"/>
      <c r="K37" s="116"/>
    </row>
    <row r="38" spans="1:45" ht="25.5" customHeight="1" thickBot="1" x14ac:dyDescent="0.25">
      <c r="A38" s="138" t="s">
        <v>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20">
        <f>F45+F79</f>
        <v>3800.331999999999</v>
      </c>
    </row>
    <row r="39" spans="1:45" ht="18.75" customHeight="1" x14ac:dyDescent="0.2">
      <c r="A39" s="140" t="s">
        <v>5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15"/>
    </row>
    <row r="40" spans="1:45" ht="18.75" customHeight="1" x14ac:dyDescent="0.2">
      <c r="A40" s="130" t="s">
        <v>26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15"/>
    </row>
    <row r="41" spans="1:45" ht="31.5" x14ac:dyDescent="0.2">
      <c r="A41" s="66"/>
      <c r="B41" s="34" t="s">
        <v>15</v>
      </c>
      <c r="C41" s="41" t="s">
        <v>13</v>
      </c>
      <c r="D41" s="41" t="s">
        <v>14</v>
      </c>
      <c r="E41" s="42" t="s">
        <v>184</v>
      </c>
      <c r="F41" s="41">
        <v>0.753</v>
      </c>
      <c r="G41" s="41"/>
      <c r="H41" s="21" t="s">
        <v>36</v>
      </c>
      <c r="I41" s="41"/>
      <c r="J41" s="95"/>
      <c r="K41" s="115"/>
    </row>
    <row r="42" spans="1:45" ht="31.5" x14ac:dyDescent="0.2">
      <c r="A42" s="66"/>
      <c r="B42" s="34" t="s">
        <v>16</v>
      </c>
      <c r="C42" s="41" t="s">
        <v>17</v>
      </c>
      <c r="D42" s="41" t="s">
        <v>23</v>
      </c>
      <c r="E42" s="42" t="s">
        <v>184</v>
      </c>
      <c r="F42" s="41">
        <v>3.9E-2</v>
      </c>
      <c r="G42" s="41"/>
      <c r="H42" s="21" t="s">
        <v>36</v>
      </c>
      <c r="I42" s="41"/>
      <c r="J42" s="95"/>
      <c r="K42" s="115"/>
    </row>
    <row r="43" spans="1:45" ht="31.5" x14ac:dyDescent="0.2">
      <c r="A43" s="66"/>
      <c r="B43" s="34" t="s">
        <v>18</v>
      </c>
      <c r="C43" s="41" t="s">
        <v>17</v>
      </c>
      <c r="D43" s="41" t="s">
        <v>23</v>
      </c>
      <c r="E43" s="42" t="s">
        <v>184</v>
      </c>
      <c r="F43" s="41">
        <v>5.1999999999999998E-2</v>
      </c>
      <c r="G43" s="41"/>
      <c r="H43" s="21" t="s">
        <v>36</v>
      </c>
      <c r="I43" s="41"/>
      <c r="J43" s="95"/>
      <c r="K43" s="115"/>
    </row>
    <row r="44" spans="1:45" ht="31.5" x14ac:dyDescent="0.2">
      <c r="A44" s="72"/>
      <c r="B44" s="49" t="s">
        <v>19</v>
      </c>
      <c r="C44" s="48" t="s">
        <v>20</v>
      </c>
      <c r="D44" s="48" t="s">
        <v>21</v>
      </c>
      <c r="E44" s="50" t="s">
        <v>184</v>
      </c>
      <c r="F44" s="52">
        <v>0.03</v>
      </c>
      <c r="G44" s="48"/>
      <c r="H44" s="21" t="s">
        <v>36</v>
      </c>
      <c r="I44" s="48"/>
      <c r="J44" s="102"/>
      <c r="K44" s="115"/>
    </row>
    <row r="45" spans="1:45" ht="15.75" x14ac:dyDescent="0.2">
      <c r="A45" s="73"/>
      <c r="B45" s="51"/>
      <c r="C45" s="51"/>
      <c r="D45" s="51"/>
      <c r="E45" s="51"/>
      <c r="F45" s="64">
        <f>SUM(F41:F44)</f>
        <v>0.87400000000000011</v>
      </c>
      <c r="G45" s="51"/>
      <c r="H45" s="51"/>
      <c r="I45" s="51"/>
      <c r="J45" s="103"/>
      <c r="K45" s="115"/>
    </row>
    <row r="46" spans="1:45" ht="15.75" x14ac:dyDescent="0.2">
      <c r="A46" s="130" t="s">
        <v>27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15"/>
    </row>
    <row r="47" spans="1:45" customFormat="1" ht="63" x14ac:dyDescent="0.2">
      <c r="A47" s="68">
        <v>1</v>
      </c>
      <c r="B47" s="35" t="s">
        <v>88</v>
      </c>
      <c r="C47" s="21" t="s">
        <v>89</v>
      </c>
      <c r="D47" s="21" t="s">
        <v>90</v>
      </c>
      <c r="E47" s="42" t="s">
        <v>184</v>
      </c>
      <c r="F47" s="27">
        <v>0.7</v>
      </c>
      <c r="G47" s="21" t="s">
        <v>32</v>
      </c>
      <c r="H47" s="21" t="s">
        <v>36</v>
      </c>
      <c r="I47" s="21" t="s">
        <v>32</v>
      </c>
      <c r="J47" s="96" t="s">
        <v>32</v>
      </c>
      <c r="K47" s="116"/>
    </row>
    <row r="48" spans="1:45" customFormat="1" ht="63" x14ac:dyDescent="0.2">
      <c r="A48" s="68">
        <v>2</v>
      </c>
      <c r="B48" s="35" t="s">
        <v>91</v>
      </c>
      <c r="C48" s="21" t="s">
        <v>89</v>
      </c>
      <c r="D48" s="21" t="s">
        <v>90</v>
      </c>
      <c r="E48" s="42" t="s">
        <v>184</v>
      </c>
      <c r="F48" s="123">
        <v>1.8</v>
      </c>
      <c r="G48" s="21" t="s">
        <v>32</v>
      </c>
      <c r="H48" s="21" t="s">
        <v>92</v>
      </c>
      <c r="I48" s="21" t="s">
        <v>32</v>
      </c>
      <c r="J48" s="96" t="s">
        <v>32</v>
      </c>
      <c r="K48" s="116"/>
    </row>
    <row r="49" spans="1:11" customFormat="1" ht="94.5" x14ac:dyDescent="0.2">
      <c r="A49" s="68">
        <v>3</v>
      </c>
      <c r="B49" s="38" t="s">
        <v>93</v>
      </c>
      <c r="C49" s="21" t="s">
        <v>29</v>
      </c>
      <c r="D49" s="21" t="s">
        <v>30</v>
      </c>
      <c r="E49" s="21" t="s">
        <v>31</v>
      </c>
      <c r="F49" s="30">
        <v>0.115</v>
      </c>
      <c r="G49" s="20"/>
      <c r="H49" s="20" t="s">
        <v>36</v>
      </c>
      <c r="I49" s="20"/>
      <c r="J49" s="97">
        <v>2</v>
      </c>
      <c r="K49" s="116"/>
    </row>
    <row r="50" spans="1:11" customFormat="1" ht="151.5" customHeight="1" x14ac:dyDescent="0.2">
      <c r="A50" s="68">
        <v>4</v>
      </c>
      <c r="B50" s="38" t="s">
        <v>94</v>
      </c>
      <c r="C50" s="21" t="s">
        <v>95</v>
      </c>
      <c r="D50" s="21" t="s">
        <v>30</v>
      </c>
      <c r="E50" s="21" t="s">
        <v>31</v>
      </c>
      <c r="F50" s="30">
        <v>25</v>
      </c>
      <c r="G50" s="20"/>
      <c r="H50" s="24" t="s">
        <v>39</v>
      </c>
      <c r="I50" s="20"/>
      <c r="J50" s="104">
        <v>2</v>
      </c>
      <c r="K50" s="116"/>
    </row>
    <row r="51" spans="1:11" customFormat="1" ht="94.5" x14ac:dyDescent="0.2">
      <c r="A51" s="68">
        <v>5</v>
      </c>
      <c r="B51" s="38" t="s">
        <v>96</v>
      </c>
      <c r="C51" s="21" t="s">
        <v>29</v>
      </c>
      <c r="D51" s="21" t="s">
        <v>30</v>
      </c>
      <c r="E51" s="21" t="s">
        <v>31</v>
      </c>
      <c r="F51" s="30">
        <v>0.28000000000000003</v>
      </c>
      <c r="G51" s="20"/>
      <c r="H51" s="24" t="s">
        <v>39</v>
      </c>
      <c r="I51" s="20"/>
      <c r="J51" s="104">
        <v>2</v>
      </c>
      <c r="K51" s="116"/>
    </row>
    <row r="52" spans="1:11" customFormat="1" ht="78.75" x14ac:dyDescent="0.2">
      <c r="A52" s="68">
        <v>6</v>
      </c>
      <c r="B52" s="35" t="s">
        <v>188</v>
      </c>
      <c r="C52" s="21" t="s">
        <v>29</v>
      </c>
      <c r="D52" s="21" t="s">
        <v>30</v>
      </c>
      <c r="E52" s="21" t="s">
        <v>31</v>
      </c>
      <c r="F52" s="122">
        <v>0.28000000000000003</v>
      </c>
      <c r="G52" s="20"/>
      <c r="H52" s="20" t="s">
        <v>97</v>
      </c>
      <c r="I52" s="20"/>
      <c r="J52" s="97">
        <v>2</v>
      </c>
      <c r="K52" s="116"/>
    </row>
    <row r="53" spans="1:11" customFormat="1" ht="47.25" x14ac:dyDescent="0.2">
      <c r="A53" s="68">
        <v>7</v>
      </c>
      <c r="B53" s="35" t="s">
        <v>98</v>
      </c>
      <c r="C53" s="21" t="s">
        <v>43</v>
      </c>
      <c r="D53" s="21" t="s">
        <v>44</v>
      </c>
      <c r="E53" s="42" t="s">
        <v>184</v>
      </c>
      <c r="F53" s="30">
        <v>0.9</v>
      </c>
      <c r="G53" s="20"/>
      <c r="H53" s="21" t="s">
        <v>36</v>
      </c>
      <c r="I53" s="20">
        <v>5.5E-2</v>
      </c>
      <c r="J53" s="97">
        <v>2.5</v>
      </c>
      <c r="K53" s="116"/>
    </row>
    <row r="54" spans="1:11" customFormat="1" ht="63" x14ac:dyDescent="0.2">
      <c r="A54" s="68">
        <v>8</v>
      </c>
      <c r="B54" s="121" t="s">
        <v>99</v>
      </c>
      <c r="C54" s="41"/>
      <c r="D54" s="41"/>
      <c r="E54" s="42" t="s">
        <v>184</v>
      </c>
      <c r="F54" s="27">
        <v>1486.6</v>
      </c>
      <c r="G54" s="25">
        <v>19.760000000000002</v>
      </c>
      <c r="H54" s="21" t="s">
        <v>36</v>
      </c>
      <c r="I54" s="20">
        <v>0.33</v>
      </c>
      <c r="J54" s="97">
        <v>4.5999999999999996</v>
      </c>
      <c r="K54" s="116"/>
    </row>
    <row r="55" spans="1:11" customFormat="1" ht="63" x14ac:dyDescent="0.2">
      <c r="A55" s="68">
        <v>9</v>
      </c>
      <c r="B55" s="121" t="s">
        <v>100</v>
      </c>
      <c r="C55" s="41"/>
      <c r="D55" s="41"/>
      <c r="E55" s="42" t="s">
        <v>184</v>
      </c>
      <c r="F55" s="27">
        <v>1486.6</v>
      </c>
      <c r="G55" s="25">
        <v>20</v>
      </c>
      <c r="H55" s="21" t="s">
        <v>36</v>
      </c>
      <c r="I55" s="20">
        <v>0.33</v>
      </c>
      <c r="J55" s="97">
        <v>4.5999999999999996</v>
      </c>
      <c r="K55" s="116"/>
    </row>
    <row r="56" spans="1:11" customFormat="1" ht="47.25" x14ac:dyDescent="0.2">
      <c r="A56" s="68">
        <v>10</v>
      </c>
      <c r="B56" s="121" t="s">
        <v>101</v>
      </c>
      <c r="C56" s="41"/>
      <c r="D56" s="41"/>
      <c r="E56" s="42" t="s">
        <v>184</v>
      </c>
      <c r="F56" s="33">
        <v>384</v>
      </c>
      <c r="G56" s="26">
        <v>19.78</v>
      </c>
      <c r="H56" s="21" t="s">
        <v>36</v>
      </c>
      <c r="I56" s="26">
        <v>0.16</v>
      </c>
      <c r="J56" s="105">
        <v>2.4</v>
      </c>
      <c r="K56" s="116"/>
    </row>
    <row r="57" spans="1:11" customFormat="1" ht="47.25" x14ac:dyDescent="0.2">
      <c r="A57" s="68">
        <v>11</v>
      </c>
      <c r="B57" s="121" t="s">
        <v>102</v>
      </c>
      <c r="C57" s="41"/>
      <c r="D57" s="41"/>
      <c r="E57" s="42" t="s">
        <v>184</v>
      </c>
      <c r="F57" s="27">
        <v>384</v>
      </c>
      <c r="G57" s="21">
        <v>19.78</v>
      </c>
      <c r="H57" s="21" t="s">
        <v>36</v>
      </c>
      <c r="I57" s="21">
        <v>0.16</v>
      </c>
      <c r="J57" s="96">
        <v>2.4</v>
      </c>
      <c r="K57" s="116"/>
    </row>
    <row r="58" spans="1:11" customFormat="1" ht="63" x14ac:dyDescent="0.2">
      <c r="A58" s="68">
        <v>12</v>
      </c>
      <c r="B58" s="35" t="s">
        <v>103</v>
      </c>
      <c r="C58" s="21" t="s">
        <v>104</v>
      </c>
      <c r="D58" s="21" t="s">
        <v>105</v>
      </c>
      <c r="E58" s="21" t="s">
        <v>106</v>
      </c>
      <c r="F58" s="27">
        <v>0.115</v>
      </c>
      <c r="G58" s="28" t="s">
        <v>32</v>
      </c>
      <c r="H58" s="21" t="s">
        <v>36</v>
      </c>
      <c r="I58" s="20" t="s">
        <v>32</v>
      </c>
      <c r="J58" s="97" t="s">
        <v>32</v>
      </c>
      <c r="K58" s="116"/>
    </row>
    <row r="59" spans="1:11" customFormat="1" ht="15.75" x14ac:dyDescent="0.2">
      <c r="A59" s="68"/>
      <c r="B59" s="35"/>
      <c r="C59" s="21"/>
      <c r="D59" s="21"/>
      <c r="E59" s="21"/>
      <c r="F59" s="27"/>
      <c r="G59" s="28"/>
      <c r="H59" s="21"/>
      <c r="I59" s="20"/>
      <c r="J59" s="97"/>
      <c r="K59" s="116"/>
    </row>
    <row r="60" spans="1:11" customFormat="1" ht="126" x14ac:dyDescent="0.2">
      <c r="A60" s="70" t="s">
        <v>65</v>
      </c>
      <c r="B60" s="35" t="s">
        <v>190</v>
      </c>
      <c r="C60" s="21" t="s">
        <v>108</v>
      </c>
      <c r="D60" s="21" t="s">
        <v>109</v>
      </c>
      <c r="E60" s="42" t="s">
        <v>191</v>
      </c>
      <c r="F60" s="27">
        <v>8.5</v>
      </c>
      <c r="G60" s="21" t="s">
        <v>192</v>
      </c>
      <c r="H60" s="21" t="s">
        <v>36</v>
      </c>
      <c r="I60" s="21" t="s">
        <v>32</v>
      </c>
      <c r="J60" s="96" t="s">
        <v>32</v>
      </c>
      <c r="K60" s="116"/>
    </row>
    <row r="61" spans="1:11" customFormat="1" ht="126" x14ac:dyDescent="0.2">
      <c r="A61" s="68">
        <v>14</v>
      </c>
      <c r="B61" s="35" t="s">
        <v>110</v>
      </c>
      <c r="C61" s="21" t="s">
        <v>111</v>
      </c>
      <c r="D61" s="21" t="s">
        <v>112</v>
      </c>
      <c r="E61" s="21" t="s">
        <v>113</v>
      </c>
      <c r="F61" s="126">
        <v>9.4</v>
      </c>
      <c r="G61" s="28">
        <v>0.3</v>
      </c>
      <c r="H61" s="21" t="s">
        <v>114</v>
      </c>
      <c r="I61" s="20" t="s">
        <v>32</v>
      </c>
      <c r="J61" s="97" t="s">
        <v>32</v>
      </c>
      <c r="K61" s="116"/>
    </row>
    <row r="62" spans="1:11" customFormat="1" ht="78.75" x14ac:dyDescent="0.2">
      <c r="A62" s="68">
        <v>15</v>
      </c>
      <c r="B62" s="35" t="s">
        <v>115</v>
      </c>
      <c r="C62" s="21" t="s">
        <v>47</v>
      </c>
      <c r="D62" s="21" t="s">
        <v>48</v>
      </c>
      <c r="E62" s="42" t="s">
        <v>184</v>
      </c>
      <c r="F62" s="27">
        <v>0.04</v>
      </c>
      <c r="G62" s="29">
        <v>0.78</v>
      </c>
      <c r="H62" s="21" t="s">
        <v>36</v>
      </c>
      <c r="I62" s="20">
        <v>0.01</v>
      </c>
      <c r="J62" s="97">
        <v>4</v>
      </c>
      <c r="K62" s="116"/>
    </row>
    <row r="63" spans="1:11" customFormat="1" ht="78.75" x14ac:dyDescent="0.2">
      <c r="A63" s="68">
        <v>16</v>
      </c>
      <c r="B63" s="35" t="s">
        <v>107</v>
      </c>
      <c r="C63" s="21" t="s">
        <v>116</v>
      </c>
      <c r="D63" s="21" t="s">
        <v>117</v>
      </c>
      <c r="E63" s="42" t="s">
        <v>184</v>
      </c>
      <c r="F63" s="30">
        <v>6.5000000000000002E-2</v>
      </c>
      <c r="G63" s="30">
        <v>2.58</v>
      </c>
      <c r="H63" s="21" t="s">
        <v>36</v>
      </c>
      <c r="I63" s="20">
        <v>2.7E-2</v>
      </c>
      <c r="J63" s="97">
        <v>2.4</v>
      </c>
      <c r="K63" s="116"/>
    </row>
    <row r="64" spans="1:11" customFormat="1" ht="78.75" x14ac:dyDescent="0.2">
      <c r="A64" s="68">
        <v>17</v>
      </c>
      <c r="B64" s="35" t="s">
        <v>118</v>
      </c>
      <c r="C64" s="21" t="s">
        <v>51</v>
      </c>
      <c r="D64" s="21" t="s">
        <v>119</v>
      </c>
      <c r="E64" s="42" t="s">
        <v>184</v>
      </c>
      <c r="F64" s="30">
        <v>0.1</v>
      </c>
      <c r="G64" s="30" t="s">
        <v>32</v>
      </c>
      <c r="H64" s="21" t="s">
        <v>36</v>
      </c>
      <c r="I64" s="20" t="s">
        <v>32</v>
      </c>
      <c r="J64" s="97" t="s">
        <v>32</v>
      </c>
      <c r="K64" s="116"/>
    </row>
    <row r="65" spans="1:11" customFormat="1" ht="78.75" x14ac:dyDescent="0.2">
      <c r="A65" s="68">
        <v>18</v>
      </c>
      <c r="B65" s="35" t="s">
        <v>120</v>
      </c>
      <c r="C65" s="21" t="s">
        <v>51</v>
      </c>
      <c r="D65" s="21" t="s">
        <v>119</v>
      </c>
      <c r="E65" s="42" t="s">
        <v>184</v>
      </c>
      <c r="F65" s="30">
        <v>0.1</v>
      </c>
      <c r="G65" s="30" t="s">
        <v>32</v>
      </c>
      <c r="H65" s="21" t="s">
        <v>36</v>
      </c>
      <c r="I65" s="20" t="s">
        <v>32</v>
      </c>
      <c r="J65" s="97" t="s">
        <v>32</v>
      </c>
      <c r="K65" s="116"/>
    </row>
    <row r="66" spans="1:11" customFormat="1" ht="63" x14ac:dyDescent="0.2">
      <c r="A66" s="68">
        <v>19</v>
      </c>
      <c r="B66" s="35" t="s">
        <v>121</v>
      </c>
      <c r="C66" s="21" t="s">
        <v>122</v>
      </c>
      <c r="D66" s="21" t="s">
        <v>123</v>
      </c>
      <c r="E66" s="42" t="s">
        <v>184</v>
      </c>
      <c r="F66" s="30">
        <v>1.98</v>
      </c>
      <c r="G66" s="30" t="s">
        <v>32</v>
      </c>
      <c r="H66" s="21" t="s">
        <v>36</v>
      </c>
      <c r="I66" s="20" t="s">
        <v>32</v>
      </c>
      <c r="J66" s="97" t="s">
        <v>32</v>
      </c>
      <c r="K66" s="116"/>
    </row>
    <row r="67" spans="1:11" customFormat="1" ht="63" x14ac:dyDescent="0.2">
      <c r="A67" s="68">
        <v>20</v>
      </c>
      <c r="B67" s="35" t="s">
        <v>124</v>
      </c>
      <c r="C67" s="21" t="s">
        <v>122</v>
      </c>
      <c r="D67" s="21" t="s">
        <v>123</v>
      </c>
      <c r="E67" s="42" t="s">
        <v>184</v>
      </c>
      <c r="F67" s="30">
        <v>2.29</v>
      </c>
      <c r="G67" s="30" t="s">
        <v>32</v>
      </c>
      <c r="H67" s="21" t="s">
        <v>36</v>
      </c>
      <c r="I67" s="20" t="s">
        <v>32</v>
      </c>
      <c r="J67" s="97" t="s">
        <v>32</v>
      </c>
      <c r="K67" s="116"/>
    </row>
    <row r="68" spans="1:11" customFormat="1" ht="63" x14ac:dyDescent="0.2">
      <c r="A68" s="68">
        <v>21</v>
      </c>
      <c r="B68" s="35" t="s">
        <v>125</v>
      </c>
      <c r="C68" s="21" t="s">
        <v>126</v>
      </c>
      <c r="D68" s="21" t="s">
        <v>127</v>
      </c>
      <c r="E68" s="21" t="s">
        <v>128</v>
      </c>
      <c r="F68" s="30">
        <v>0.5</v>
      </c>
      <c r="G68" s="30" t="s">
        <v>32</v>
      </c>
      <c r="H68" s="21" t="s">
        <v>36</v>
      </c>
      <c r="I68" s="20">
        <v>0.1</v>
      </c>
      <c r="J68" s="97">
        <v>5</v>
      </c>
      <c r="K68" s="116"/>
    </row>
    <row r="69" spans="1:11" customFormat="1" ht="47.25" x14ac:dyDescent="0.2">
      <c r="A69" s="68">
        <v>22</v>
      </c>
      <c r="B69" s="35" t="s">
        <v>129</v>
      </c>
      <c r="C69" s="21" t="s">
        <v>56</v>
      </c>
      <c r="D69" s="21" t="s">
        <v>57</v>
      </c>
      <c r="E69" s="21" t="s">
        <v>53</v>
      </c>
      <c r="F69" s="30">
        <v>1.5</v>
      </c>
      <c r="G69" s="30" t="s">
        <v>32</v>
      </c>
      <c r="H69" s="21" t="s">
        <v>36</v>
      </c>
      <c r="I69" s="20">
        <v>0.15</v>
      </c>
      <c r="J69" s="97"/>
      <c r="K69" s="116"/>
    </row>
    <row r="70" spans="1:11" customFormat="1" ht="47.25" x14ac:dyDescent="0.2">
      <c r="A70" s="68">
        <v>23</v>
      </c>
      <c r="B70" s="35" t="s">
        <v>130</v>
      </c>
      <c r="C70" s="21" t="s">
        <v>56</v>
      </c>
      <c r="D70" s="21" t="s">
        <v>57</v>
      </c>
      <c r="E70" s="21" t="s">
        <v>53</v>
      </c>
      <c r="F70" s="30">
        <v>0.35</v>
      </c>
      <c r="G70" s="30" t="s">
        <v>32</v>
      </c>
      <c r="H70" s="21" t="s">
        <v>36</v>
      </c>
      <c r="I70" s="20" t="s">
        <v>32</v>
      </c>
      <c r="J70" s="97" t="s">
        <v>32</v>
      </c>
      <c r="K70" s="116"/>
    </row>
    <row r="71" spans="1:11" customFormat="1" ht="47.25" x14ac:dyDescent="0.2">
      <c r="A71" s="68">
        <v>24</v>
      </c>
      <c r="B71" s="21" t="s">
        <v>130</v>
      </c>
      <c r="C71" s="21" t="s">
        <v>56</v>
      </c>
      <c r="D71" s="21" t="s">
        <v>57</v>
      </c>
      <c r="E71" s="21" t="s">
        <v>53</v>
      </c>
      <c r="F71" s="30">
        <v>0.4</v>
      </c>
      <c r="G71" s="30" t="s">
        <v>32</v>
      </c>
      <c r="H71" s="21" t="s">
        <v>36</v>
      </c>
      <c r="I71" s="20" t="s">
        <v>32</v>
      </c>
      <c r="J71" s="97" t="s">
        <v>32</v>
      </c>
      <c r="K71" s="116"/>
    </row>
    <row r="72" spans="1:11" customFormat="1" ht="305.25" customHeight="1" x14ac:dyDescent="0.2">
      <c r="A72" s="68">
        <v>25</v>
      </c>
      <c r="B72" s="35" t="s">
        <v>131</v>
      </c>
      <c r="C72" s="35" t="s">
        <v>62</v>
      </c>
      <c r="D72" s="21" t="s">
        <v>63</v>
      </c>
      <c r="E72" s="21" t="s">
        <v>132</v>
      </c>
      <c r="F72" s="122">
        <v>29.8</v>
      </c>
      <c r="G72" s="27" t="s">
        <v>133</v>
      </c>
      <c r="H72" s="21" t="s">
        <v>92</v>
      </c>
      <c r="I72" s="21" t="s">
        <v>134</v>
      </c>
      <c r="J72" s="97">
        <v>10</v>
      </c>
      <c r="K72" s="116"/>
    </row>
    <row r="73" spans="1:11" customFormat="1" ht="47.25" x14ac:dyDescent="0.2">
      <c r="A73" s="68">
        <v>26</v>
      </c>
      <c r="B73" s="35" t="s">
        <v>107</v>
      </c>
      <c r="C73" s="35" t="s">
        <v>135</v>
      </c>
      <c r="D73" s="21" t="s">
        <v>136</v>
      </c>
      <c r="E73" s="42" t="s">
        <v>184</v>
      </c>
      <c r="F73" s="30">
        <v>0.05</v>
      </c>
      <c r="G73" s="30">
        <v>0.01</v>
      </c>
      <c r="H73" s="21" t="s">
        <v>36</v>
      </c>
      <c r="I73" s="20">
        <v>0.01</v>
      </c>
      <c r="J73" s="97">
        <v>5</v>
      </c>
      <c r="K73" s="116"/>
    </row>
    <row r="74" spans="1:11" customFormat="1" ht="31.5" x14ac:dyDescent="0.2">
      <c r="A74" s="68">
        <v>27</v>
      </c>
      <c r="B74" s="35" t="s">
        <v>137</v>
      </c>
      <c r="C74" s="35" t="s">
        <v>71</v>
      </c>
      <c r="D74" s="21" t="s">
        <v>72</v>
      </c>
      <c r="E74" s="42" t="s">
        <v>184</v>
      </c>
      <c r="F74" s="27">
        <v>0.2</v>
      </c>
      <c r="G74" s="27" t="s">
        <v>32</v>
      </c>
      <c r="H74" s="21">
        <v>2</v>
      </c>
      <c r="I74" s="21" t="s">
        <v>32</v>
      </c>
      <c r="J74" s="96" t="s">
        <v>32</v>
      </c>
      <c r="K74" s="116"/>
    </row>
    <row r="75" spans="1:11" customFormat="1" ht="47.25" x14ac:dyDescent="0.2">
      <c r="A75" s="68">
        <v>28</v>
      </c>
      <c r="B75" s="35" t="s">
        <v>138</v>
      </c>
      <c r="C75" s="35" t="s">
        <v>77</v>
      </c>
      <c r="D75" s="21" t="s">
        <v>78</v>
      </c>
      <c r="E75" s="21" t="s">
        <v>79</v>
      </c>
      <c r="F75" s="30">
        <v>9.8000000000000007</v>
      </c>
      <c r="G75" s="30">
        <v>0.25</v>
      </c>
      <c r="H75" s="21" t="s">
        <v>36</v>
      </c>
      <c r="I75" s="20">
        <v>2.8</v>
      </c>
      <c r="J75" s="97">
        <v>3.5</v>
      </c>
      <c r="K75" s="116"/>
    </row>
    <row r="76" spans="1:11" customFormat="1" ht="63" x14ac:dyDescent="0.2">
      <c r="A76" s="69">
        <v>29</v>
      </c>
      <c r="B76" s="35" t="s">
        <v>139</v>
      </c>
      <c r="C76" s="35" t="s">
        <v>140</v>
      </c>
      <c r="D76" s="21" t="s">
        <v>141</v>
      </c>
      <c r="E76" s="42" t="s">
        <v>184</v>
      </c>
      <c r="F76" s="27">
        <v>0.60899999999999999</v>
      </c>
      <c r="G76" s="27" t="s">
        <v>32</v>
      </c>
      <c r="H76" s="21" t="s">
        <v>36</v>
      </c>
      <c r="I76" s="21" t="s">
        <v>32</v>
      </c>
      <c r="J76" s="96" t="s">
        <v>32</v>
      </c>
      <c r="K76" s="116"/>
    </row>
    <row r="77" spans="1:11" customFormat="1" ht="63" x14ac:dyDescent="0.2">
      <c r="A77" s="69">
        <v>30</v>
      </c>
      <c r="B77" s="35" t="s">
        <v>142</v>
      </c>
      <c r="C77" s="35" t="s">
        <v>82</v>
      </c>
      <c r="D77" s="21" t="s">
        <v>143</v>
      </c>
      <c r="E77" s="42" t="s">
        <v>184</v>
      </c>
      <c r="F77" s="27">
        <v>3.12</v>
      </c>
      <c r="G77" s="27" t="s">
        <v>32</v>
      </c>
      <c r="H77" s="21" t="s">
        <v>36</v>
      </c>
      <c r="I77" s="21" t="s">
        <v>32</v>
      </c>
      <c r="J77" s="96" t="s">
        <v>32</v>
      </c>
      <c r="K77" s="116"/>
    </row>
    <row r="78" spans="1:11" customFormat="1" ht="63" x14ac:dyDescent="0.2">
      <c r="A78" s="74">
        <v>31</v>
      </c>
      <c r="B78" s="58" t="s">
        <v>144</v>
      </c>
      <c r="C78" s="58" t="s">
        <v>82</v>
      </c>
      <c r="D78" s="57" t="s">
        <v>143</v>
      </c>
      <c r="E78" s="50" t="s">
        <v>184</v>
      </c>
      <c r="F78" s="59">
        <v>0.52900000000000003</v>
      </c>
      <c r="G78" s="59" t="s">
        <v>32</v>
      </c>
      <c r="H78" s="57" t="s">
        <v>36</v>
      </c>
      <c r="I78" s="57" t="s">
        <v>32</v>
      </c>
      <c r="J78" s="106" t="s">
        <v>32</v>
      </c>
      <c r="K78" s="116"/>
    </row>
    <row r="79" spans="1:11" s="61" customFormat="1" ht="16.5" thickBot="1" x14ac:dyDescent="0.25">
      <c r="A79" s="74"/>
      <c r="B79" s="58"/>
      <c r="C79" s="58"/>
      <c r="D79" s="57"/>
      <c r="E79" s="50"/>
      <c r="F79" s="85">
        <f>F47+F49+F50+F51+F53+F54+F55+F56+F57+F58+F58+F60+F62+F63+F64+F65+F66+F67+F68+F69+F70+F71+F73+F74+F75+F76+F77+F78+0.9</f>
        <v>3799.4579999999992</v>
      </c>
      <c r="G79" s="59"/>
      <c r="H79" s="57"/>
      <c r="I79" s="57"/>
      <c r="J79" s="106"/>
      <c r="K79" s="116"/>
    </row>
    <row r="80" spans="1:11" s="3" customFormat="1" ht="17.25" customHeight="1" thickBot="1" x14ac:dyDescent="0.25">
      <c r="A80" s="138" t="s">
        <v>7</v>
      </c>
      <c r="B80" s="139"/>
      <c r="C80" s="139"/>
      <c r="D80" s="139"/>
      <c r="E80" s="139"/>
      <c r="F80" s="139"/>
      <c r="G80" s="139"/>
      <c r="H80" s="139"/>
      <c r="I80" s="139"/>
      <c r="J80" s="139"/>
      <c r="K80" s="118"/>
    </row>
    <row r="81" spans="1:11" ht="18.75" customHeight="1" x14ac:dyDescent="0.2">
      <c r="A81" s="140" t="s">
        <v>8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15"/>
    </row>
    <row r="82" spans="1:11" ht="18.75" customHeight="1" x14ac:dyDescent="0.2">
      <c r="A82" s="130" t="s">
        <v>26</v>
      </c>
      <c r="B82" s="131"/>
      <c r="C82" s="131"/>
      <c r="D82" s="131"/>
      <c r="E82" s="131"/>
      <c r="F82" s="131"/>
      <c r="G82" s="131"/>
      <c r="H82" s="131"/>
      <c r="I82" s="131"/>
      <c r="J82" s="131"/>
      <c r="K82" s="115"/>
    </row>
    <row r="83" spans="1:11" ht="47.25" x14ac:dyDescent="0.2">
      <c r="A83" s="75">
        <v>1</v>
      </c>
      <c r="B83" s="39" t="s">
        <v>22</v>
      </c>
      <c r="C83" s="39" t="s">
        <v>17</v>
      </c>
      <c r="D83" s="31" t="s">
        <v>23</v>
      </c>
      <c r="E83" s="42" t="s">
        <v>184</v>
      </c>
      <c r="F83" s="55">
        <v>0.23200000000000001</v>
      </c>
      <c r="G83" s="31"/>
      <c r="H83" s="21" t="s">
        <v>36</v>
      </c>
      <c r="I83" s="31"/>
      <c r="J83" s="107"/>
      <c r="K83" s="115"/>
    </row>
    <row r="84" spans="1:11" ht="31.5" x14ac:dyDescent="0.2">
      <c r="A84" s="75">
        <v>2</v>
      </c>
      <c r="B84" s="39" t="s">
        <v>24</v>
      </c>
      <c r="C84" s="39" t="s">
        <v>20</v>
      </c>
      <c r="D84" s="31" t="s">
        <v>21</v>
      </c>
      <c r="E84" s="42" t="s">
        <v>184</v>
      </c>
      <c r="F84" s="55">
        <v>0.01</v>
      </c>
      <c r="G84" s="31"/>
      <c r="H84" s="21" t="s">
        <v>36</v>
      </c>
      <c r="I84" s="31"/>
      <c r="J84" s="107"/>
      <c r="K84" s="115"/>
    </row>
    <row r="85" spans="1:11" ht="31.5" x14ac:dyDescent="0.2">
      <c r="A85" s="76">
        <v>3</v>
      </c>
      <c r="B85" s="54" t="s">
        <v>25</v>
      </c>
      <c r="C85" s="54" t="s">
        <v>20</v>
      </c>
      <c r="D85" s="53" t="s">
        <v>21</v>
      </c>
      <c r="E85" s="50" t="s">
        <v>184</v>
      </c>
      <c r="F85" s="56">
        <v>1E-3</v>
      </c>
      <c r="G85" s="53"/>
      <c r="H85" s="57" t="s">
        <v>36</v>
      </c>
      <c r="I85" s="53"/>
      <c r="J85" s="108"/>
      <c r="K85" s="115"/>
    </row>
    <row r="86" spans="1:11" ht="15.75" x14ac:dyDescent="0.2">
      <c r="A86" s="66"/>
      <c r="B86" s="34"/>
      <c r="C86" s="34"/>
      <c r="D86" s="41"/>
      <c r="E86" s="42"/>
      <c r="F86" s="62">
        <f>SUM(F83:F85)</f>
        <v>0.24300000000000002</v>
      </c>
      <c r="G86" s="41"/>
      <c r="H86" s="41"/>
      <c r="I86" s="41"/>
      <c r="J86" s="95"/>
      <c r="K86" s="115"/>
    </row>
    <row r="87" spans="1:11" ht="15.75" x14ac:dyDescent="0.2">
      <c r="A87" s="136" t="s">
        <v>145</v>
      </c>
      <c r="B87" s="137"/>
      <c r="C87" s="137"/>
      <c r="D87" s="137"/>
      <c r="E87" s="137"/>
      <c r="F87" s="137"/>
      <c r="G87" s="137"/>
      <c r="H87" s="137"/>
      <c r="I87" s="137"/>
      <c r="J87" s="137"/>
      <c r="K87" s="115"/>
    </row>
    <row r="88" spans="1:11" customFormat="1" ht="78.75" x14ac:dyDescent="0.2">
      <c r="A88" s="68">
        <v>2</v>
      </c>
      <c r="B88" s="35" t="s">
        <v>146</v>
      </c>
      <c r="C88" s="35" t="s">
        <v>29</v>
      </c>
      <c r="D88" s="21" t="s">
        <v>30</v>
      </c>
      <c r="E88" s="21" t="s">
        <v>31</v>
      </c>
      <c r="F88" s="122">
        <v>0.09</v>
      </c>
      <c r="G88" s="20"/>
      <c r="H88" s="21" t="s">
        <v>33</v>
      </c>
      <c r="I88" s="20"/>
      <c r="J88" s="97">
        <v>1</v>
      </c>
      <c r="K88" s="116"/>
    </row>
    <row r="89" spans="1:11" customFormat="1" ht="47.25" x14ac:dyDescent="0.2">
      <c r="A89" s="68">
        <v>3</v>
      </c>
      <c r="B89" s="35" t="s">
        <v>146</v>
      </c>
      <c r="C89" s="35" t="s">
        <v>104</v>
      </c>
      <c r="D89" s="21" t="s">
        <v>105</v>
      </c>
      <c r="E89" s="21" t="s">
        <v>106</v>
      </c>
      <c r="F89" s="30">
        <v>1.2E-2</v>
      </c>
      <c r="G89" s="20" t="s">
        <v>32</v>
      </c>
      <c r="H89" s="21" t="s">
        <v>36</v>
      </c>
      <c r="I89" s="20" t="s">
        <v>32</v>
      </c>
      <c r="J89" s="97" t="s">
        <v>32</v>
      </c>
      <c r="K89" s="116"/>
    </row>
    <row r="90" spans="1:11" customFormat="1" ht="63" x14ac:dyDescent="0.2">
      <c r="A90" s="68">
        <v>4</v>
      </c>
      <c r="B90" s="35" t="s">
        <v>147</v>
      </c>
      <c r="C90" s="35" t="s">
        <v>148</v>
      </c>
      <c r="D90" s="21" t="s">
        <v>112</v>
      </c>
      <c r="E90" s="21" t="s">
        <v>149</v>
      </c>
      <c r="F90" s="30">
        <v>7.0000000000000007E-2</v>
      </c>
      <c r="G90" s="20" t="s">
        <v>32</v>
      </c>
      <c r="H90" s="21" t="s">
        <v>36</v>
      </c>
      <c r="I90" s="20">
        <v>0.05</v>
      </c>
      <c r="J90" s="97">
        <v>1.3</v>
      </c>
      <c r="K90" s="116"/>
    </row>
    <row r="91" spans="1:11" customFormat="1" ht="78.75" x14ac:dyDescent="0.2">
      <c r="A91" s="68">
        <v>5</v>
      </c>
      <c r="B91" s="35" t="s">
        <v>146</v>
      </c>
      <c r="C91" s="35" t="s">
        <v>116</v>
      </c>
      <c r="D91" s="21" t="s">
        <v>117</v>
      </c>
      <c r="E91" s="42" t="s">
        <v>184</v>
      </c>
      <c r="F91" s="30">
        <v>6.1000000000000004E-3</v>
      </c>
      <c r="G91" s="20">
        <v>0.23599999999999999</v>
      </c>
      <c r="H91" s="21" t="s">
        <v>36</v>
      </c>
      <c r="I91" s="20">
        <v>2.0999999999999999E-3</v>
      </c>
      <c r="J91" s="97">
        <v>1.75</v>
      </c>
      <c r="K91" s="116"/>
    </row>
    <row r="92" spans="1:11" customFormat="1" ht="63" x14ac:dyDescent="0.2">
      <c r="A92" s="68">
        <v>6</v>
      </c>
      <c r="B92" s="35" t="s">
        <v>150</v>
      </c>
      <c r="C92" s="35" t="s">
        <v>151</v>
      </c>
      <c r="D92" s="21" t="s">
        <v>152</v>
      </c>
      <c r="E92" s="42" t="s">
        <v>184</v>
      </c>
      <c r="F92" s="30">
        <v>8.9999999999999993E-3</v>
      </c>
      <c r="G92" s="28" t="s">
        <v>32</v>
      </c>
      <c r="H92" s="21" t="s">
        <v>36</v>
      </c>
      <c r="I92" s="20">
        <v>7.0000000000000007E-2</v>
      </c>
      <c r="J92" s="97">
        <v>1</v>
      </c>
      <c r="K92" s="116"/>
    </row>
    <row r="93" spans="1:11" customFormat="1" ht="63" x14ac:dyDescent="0.2">
      <c r="A93" s="68">
        <v>7</v>
      </c>
      <c r="B93" s="36" t="s">
        <v>153</v>
      </c>
      <c r="C93" s="35" t="s">
        <v>126</v>
      </c>
      <c r="D93" s="21" t="s">
        <v>127</v>
      </c>
      <c r="E93" s="13" t="s">
        <v>128</v>
      </c>
      <c r="F93" s="33">
        <v>0.1</v>
      </c>
      <c r="G93" s="13" t="s">
        <v>32</v>
      </c>
      <c r="H93" s="21" t="s">
        <v>36</v>
      </c>
      <c r="I93" s="13">
        <v>0.05</v>
      </c>
      <c r="J93" s="105">
        <v>2</v>
      </c>
      <c r="K93" s="116"/>
    </row>
    <row r="94" spans="1:11" customFormat="1" ht="47.25" x14ac:dyDescent="0.2">
      <c r="A94" s="68">
        <v>8</v>
      </c>
      <c r="B94" s="36" t="s">
        <v>153</v>
      </c>
      <c r="C94" s="35" t="s">
        <v>56</v>
      </c>
      <c r="D94" s="21" t="s">
        <v>57</v>
      </c>
      <c r="E94" s="13" t="s">
        <v>53</v>
      </c>
      <c r="F94" s="33">
        <v>2.7E-2</v>
      </c>
      <c r="G94" s="13" t="s">
        <v>32</v>
      </c>
      <c r="H94" s="21" t="s">
        <v>36</v>
      </c>
      <c r="I94" s="13" t="s">
        <v>32</v>
      </c>
      <c r="J94" s="109" t="s">
        <v>32</v>
      </c>
      <c r="K94" s="116"/>
    </row>
    <row r="95" spans="1:11" customFormat="1" ht="47.25" x14ac:dyDescent="0.2">
      <c r="A95" s="68">
        <v>9</v>
      </c>
      <c r="B95" s="36" t="s">
        <v>153</v>
      </c>
      <c r="C95" s="35" t="s">
        <v>56</v>
      </c>
      <c r="D95" s="21" t="s">
        <v>57</v>
      </c>
      <c r="E95" s="13" t="s">
        <v>53</v>
      </c>
      <c r="F95" s="33">
        <v>0.02</v>
      </c>
      <c r="G95" s="13" t="s">
        <v>32</v>
      </c>
      <c r="H95" s="21" t="s">
        <v>36</v>
      </c>
      <c r="I95" s="13" t="s">
        <v>32</v>
      </c>
      <c r="J95" s="109" t="s">
        <v>32</v>
      </c>
      <c r="K95" s="116"/>
    </row>
    <row r="96" spans="1:11" customFormat="1" ht="47.25" x14ac:dyDescent="0.2">
      <c r="A96" s="68">
        <v>10</v>
      </c>
      <c r="B96" s="36" t="s">
        <v>153</v>
      </c>
      <c r="C96" s="35" t="s">
        <v>56</v>
      </c>
      <c r="D96" s="21" t="s">
        <v>57</v>
      </c>
      <c r="E96" s="13" t="s">
        <v>53</v>
      </c>
      <c r="F96" s="33">
        <v>1.4999999999999999E-2</v>
      </c>
      <c r="G96" s="13" t="s">
        <v>32</v>
      </c>
      <c r="H96" s="21" t="s">
        <v>36</v>
      </c>
      <c r="I96" s="13" t="s">
        <v>32</v>
      </c>
      <c r="J96" s="109" t="s">
        <v>32</v>
      </c>
      <c r="K96" s="116"/>
    </row>
    <row r="97" spans="1:11" customFormat="1" ht="63" x14ac:dyDescent="0.2">
      <c r="A97" s="68">
        <v>11</v>
      </c>
      <c r="B97" s="35" t="s">
        <v>146</v>
      </c>
      <c r="C97" s="35" t="s">
        <v>62</v>
      </c>
      <c r="D97" s="21" t="s">
        <v>63</v>
      </c>
      <c r="E97" s="21" t="s">
        <v>64</v>
      </c>
      <c r="F97" s="33">
        <v>0.15</v>
      </c>
      <c r="G97" s="13" t="s">
        <v>154</v>
      </c>
      <c r="H97" s="21" t="s">
        <v>36</v>
      </c>
      <c r="I97" s="13">
        <v>0.3</v>
      </c>
      <c r="J97" s="105" t="s">
        <v>32</v>
      </c>
      <c r="K97" s="116"/>
    </row>
    <row r="98" spans="1:11" customFormat="1" ht="78.75" x14ac:dyDescent="0.2">
      <c r="A98" s="69">
        <v>12</v>
      </c>
      <c r="B98" s="36" t="s">
        <v>155</v>
      </c>
      <c r="C98" s="35" t="s">
        <v>156</v>
      </c>
      <c r="D98" s="21" t="s">
        <v>157</v>
      </c>
      <c r="E98" s="21" t="s">
        <v>64</v>
      </c>
      <c r="F98" s="33">
        <v>0.08</v>
      </c>
      <c r="G98" s="32" t="s">
        <v>158</v>
      </c>
      <c r="H98" s="21" t="s">
        <v>36</v>
      </c>
      <c r="I98" s="13">
        <v>0.01</v>
      </c>
      <c r="J98" s="109" t="s">
        <v>32</v>
      </c>
      <c r="K98" s="116"/>
    </row>
    <row r="99" spans="1:11" customFormat="1" ht="63" x14ac:dyDescent="0.2">
      <c r="A99" s="69">
        <v>14</v>
      </c>
      <c r="B99" s="13" t="s">
        <v>159</v>
      </c>
      <c r="C99" s="21" t="s">
        <v>160</v>
      </c>
      <c r="D99" s="21" t="s">
        <v>161</v>
      </c>
      <c r="E99" s="42" t="s">
        <v>184</v>
      </c>
      <c r="F99" s="33">
        <v>0.05</v>
      </c>
      <c r="G99" s="33" t="s">
        <v>32</v>
      </c>
      <c r="H99" s="33" t="s">
        <v>36</v>
      </c>
      <c r="I99" s="33" t="s">
        <v>32</v>
      </c>
      <c r="J99" s="110" t="s">
        <v>32</v>
      </c>
      <c r="K99" s="116"/>
    </row>
    <row r="100" spans="1:11" customFormat="1" ht="63" x14ac:dyDescent="0.2">
      <c r="A100" s="69">
        <v>15</v>
      </c>
      <c r="B100" s="13" t="s">
        <v>162</v>
      </c>
      <c r="C100" s="21" t="s">
        <v>163</v>
      </c>
      <c r="D100" s="21" t="s">
        <v>72</v>
      </c>
      <c r="E100" s="42" t="s">
        <v>184</v>
      </c>
      <c r="F100" s="33">
        <v>1.6E-2</v>
      </c>
      <c r="G100" s="33" t="s">
        <v>32</v>
      </c>
      <c r="H100" s="33" t="s">
        <v>36</v>
      </c>
      <c r="I100" s="33" t="s">
        <v>32</v>
      </c>
      <c r="J100" s="110" t="s">
        <v>32</v>
      </c>
      <c r="K100" s="116"/>
    </row>
    <row r="101" spans="1:11" customFormat="1" ht="47.25" x14ac:dyDescent="0.2">
      <c r="A101" s="69">
        <v>16</v>
      </c>
      <c r="B101" s="13" t="s">
        <v>153</v>
      </c>
      <c r="C101" s="21" t="s">
        <v>77</v>
      </c>
      <c r="D101" s="21" t="s">
        <v>78</v>
      </c>
      <c r="E101" s="21" t="s">
        <v>79</v>
      </c>
      <c r="F101" s="33">
        <v>0.13</v>
      </c>
      <c r="G101" s="33">
        <v>0.6</v>
      </c>
      <c r="H101" s="33" t="s">
        <v>36</v>
      </c>
      <c r="I101" s="33">
        <v>2.5000000000000001E-2</v>
      </c>
      <c r="J101" s="110">
        <v>5.2</v>
      </c>
      <c r="K101" s="116"/>
    </row>
    <row r="102" spans="1:11" customFormat="1" ht="63" x14ac:dyDescent="0.2">
      <c r="A102" s="69">
        <v>17</v>
      </c>
      <c r="B102" s="13" t="s">
        <v>164</v>
      </c>
      <c r="C102" s="21" t="s">
        <v>165</v>
      </c>
      <c r="D102" s="21" t="s">
        <v>166</v>
      </c>
      <c r="E102" s="21" t="s">
        <v>128</v>
      </c>
      <c r="F102" s="33">
        <v>4.1999999999999997E-3</v>
      </c>
      <c r="G102" s="33" t="s">
        <v>32</v>
      </c>
      <c r="H102" s="33" t="s">
        <v>36</v>
      </c>
      <c r="I102" s="33" t="s">
        <v>32</v>
      </c>
      <c r="J102" s="110" t="s">
        <v>32</v>
      </c>
      <c r="K102" s="116"/>
    </row>
    <row r="103" spans="1:11" customFormat="1" ht="16.5" thickBot="1" x14ac:dyDescent="0.25">
      <c r="A103" s="87"/>
      <c r="B103" s="88"/>
      <c r="C103" s="89"/>
      <c r="D103" s="89"/>
      <c r="E103" s="94">
        <f>F103+F86</f>
        <v>0.94130000000000003</v>
      </c>
      <c r="F103" s="90">
        <f>F89+F90+F91+F92+F92+F93+F94+F95+F96+F97+F98+F99+F100+F101+F102</f>
        <v>0.69830000000000003</v>
      </c>
      <c r="G103" s="91"/>
      <c r="H103" s="91"/>
      <c r="I103" s="91"/>
      <c r="J103" s="111"/>
      <c r="K103" s="116"/>
    </row>
    <row r="104" spans="1:11" ht="24" customHeight="1" thickBot="1" x14ac:dyDescent="0.25">
      <c r="A104" s="133" t="s">
        <v>9</v>
      </c>
      <c r="B104" s="134"/>
      <c r="C104" s="134"/>
      <c r="D104" s="134"/>
      <c r="E104" s="134"/>
      <c r="F104" s="134"/>
      <c r="G104" s="134"/>
      <c r="H104" s="134"/>
      <c r="I104" s="134"/>
      <c r="J104" s="135"/>
      <c r="K104" s="115"/>
    </row>
    <row r="105" spans="1:11" ht="24" customHeight="1" x14ac:dyDescent="0.2">
      <c r="A105" s="127" t="s">
        <v>10</v>
      </c>
      <c r="B105" s="128"/>
      <c r="C105" s="128"/>
      <c r="D105" s="128"/>
      <c r="E105" s="128"/>
      <c r="F105" s="128"/>
      <c r="G105" s="128"/>
      <c r="H105" s="128"/>
      <c r="I105" s="128"/>
      <c r="J105" s="129"/>
      <c r="K105" s="115"/>
    </row>
    <row r="106" spans="1:11" ht="15.75" x14ac:dyDescent="0.2">
      <c r="A106" s="130" t="s">
        <v>145</v>
      </c>
      <c r="B106" s="132"/>
      <c r="C106" s="132"/>
      <c r="D106" s="132"/>
      <c r="E106" s="132"/>
      <c r="F106" s="132"/>
      <c r="G106" s="132"/>
      <c r="H106" s="132"/>
      <c r="I106" s="132"/>
      <c r="J106" s="132"/>
      <c r="K106" s="115"/>
    </row>
    <row r="107" spans="1:11" customFormat="1" ht="110.25" x14ac:dyDescent="0.2">
      <c r="A107" s="69">
        <v>1</v>
      </c>
      <c r="B107" s="13" t="s">
        <v>167</v>
      </c>
      <c r="C107" s="13" t="s">
        <v>156</v>
      </c>
      <c r="D107" s="13" t="s">
        <v>157</v>
      </c>
      <c r="E107" s="13" t="s">
        <v>168</v>
      </c>
      <c r="F107" s="124">
        <v>1.3</v>
      </c>
      <c r="G107" s="13" t="s">
        <v>32</v>
      </c>
      <c r="H107" s="13" t="s">
        <v>92</v>
      </c>
      <c r="I107" s="13" t="s">
        <v>32</v>
      </c>
      <c r="J107" s="109" t="s">
        <v>32</v>
      </c>
      <c r="K107" s="116"/>
    </row>
    <row r="108" spans="1:11" customFormat="1" ht="78.75" x14ac:dyDescent="0.2">
      <c r="A108" s="74" t="s">
        <v>171</v>
      </c>
      <c r="B108" s="60" t="s">
        <v>169</v>
      </c>
      <c r="C108" s="60" t="s">
        <v>156</v>
      </c>
      <c r="D108" s="60" t="s">
        <v>157</v>
      </c>
      <c r="E108" s="60" t="s">
        <v>64</v>
      </c>
      <c r="F108" s="125">
        <v>5</v>
      </c>
      <c r="G108" s="60" t="s">
        <v>170</v>
      </c>
      <c r="H108" s="60" t="s">
        <v>92</v>
      </c>
      <c r="I108" s="60">
        <v>1.7</v>
      </c>
      <c r="J108" s="112" t="s">
        <v>32</v>
      </c>
      <c r="K108" s="116"/>
    </row>
    <row r="109" spans="1:11" s="61" customFormat="1" ht="16.5" thickBot="1" x14ac:dyDescent="0.25">
      <c r="A109" s="77"/>
      <c r="B109" s="78"/>
      <c r="C109" s="78"/>
      <c r="D109" s="78"/>
      <c r="E109" s="78"/>
      <c r="F109" s="79">
        <f>SUM(F107:F108)</f>
        <v>6.3</v>
      </c>
      <c r="G109" s="78"/>
      <c r="H109" s="78"/>
      <c r="I109" s="78"/>
      <c r="J109" s="113"/>
      <c r="K109" s="116"/>
    </row>
  </sheetData>
  <mergeCells count="28">
    <mergeCell ref="H4:H6"/>
    <mergeCell ref="I2:J2"/>
    <mergeCell ref="F4:F6"/>
    <mergeCell ref="A3:J3"/>
    <mergeCell ref="A8:J8"/>
    <mergeCell ref="I4:I6"/>
    <mergeCell ref="J4:J6"/>
    <mergeCell ref="A4:A6"/>
    <mergeCell ref="G4:G6"/>
    <mergeCell ref="E4:E6"/>
    <mergeCell ref="D4:D6"/>
    <mergeCell ref="B4:B6"/>
    <mergeCell ref="C4:C6"/>
    <mergeCell ref="A9:J9"/>
    <mergeCell ref="A40:J40"/>
    <mergeCell ref="A10:J10"/>
    <mergeCell ref="A106:J106"/>
    <mergeCell ref="A105:J105"/>
    <mergeCell ref="A82:J82"/>
    <mergeCell ref="A104:J104"/>
    <mergeCell ref="A87:J87"/>
    <mergeCell ref="A38:J38"/>
    <mergeCell ref="A80:J80"/>
    <mergeCell ref="A81:J81"/>
    <mergeCell ref="A39:J39"/>
    <mergeCell ref="A34:J34"/>
    <mergeCell ref="A13:J13"/>
    <mergeCell ref="A46:J46"/>
  </mergeCells>
  <phoneticPr fontId="0" type="noConversion"/>
  <printOptions horizontalCentered="1"/>
  <pageMargins left="0" right="0" top="0" bottom="0" header="0" footer="0"/>
  <pageSetup paperSize="9"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cp:lastPrinted>2019-05-24T12:13:24Z</cp:lastPrinted>
  <dcterms:created xsi:type="dcterms:W3CDTF">2010-08-18T13:18:48Z</dcterms:created>
  <dcterms:modified xsi:type="dcterms:W3CDTF">2019-05-24T12:14:07Z</dcterms:modified>
</cp:coreProperties>
</file>